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hidePivotFieldList="1" defaultThemeVersion="124226"/>
  <bookViews>
    <workbookView xWindow="585" yWindow="1380" windowWidth="9525" windowHeight="5520" tabRatio="747"/>
  </bookViews>
  <sheets>
    <sheet name="Instructions" sheetId="51" r:id="rId1"/>
    <sheet name="Rating reference" sheetId="44" r:id="rId2"/>
    <sheet name="Impact Analysis" sheetId="54" r:id="rId3"/>
    <sheet name="Summary" sheetId="55" r:id="rId4"/>
    <sheet name="Lookup Table" sheetId="56" r:id="rId5"/>
  </sheets>
  <definedNames>
    <definedName name="_xlnm._FilterDatabase" localSheetId="2" hidden="1">'Impact Analysis'!#REF!</definedName>
    <definedName name="_xlnm._FilterDatabase" localSheetId="3" hidden="1">Summary!#REF!</definedName>
    <definedName name="Branch">Table1[#Headers]</definedName>
    <definedName name="BSG">'Lookup Table'!$B$3:$B$4</definedName>
    <definedName name="CRIS">'Lookup Table'!$E$3:$E$10</definedName>
    <definedName name="Market_Services">'Lookup Table'!$G$3:$G$4</definedName>
    <definedName name="Other">'Lookup Table'!$H$3</definedName>
    <definedName name="SDP">'Lookup Table'!$F$3:$F$10</definedName>
    <definedName name="SPA">'Lookup Table'!$D$3:$D$8</definedName>
    <definedName name="Visa_Services">'Lookup Table'!$C$3:$C$9</definedName>
  </definedNames>
  <calcPr calcId="162913"/>
</workbook>
</file>

<file path=xl/calcChain.xml><?xml version="1.0" encoding="utf-8"?>
<calcChain xmlns="http://schemas.openxmlformats.org/spreadsheetml/2006/main">
  <c r="CR8" i="54" l="1"/>
  <c r="CS8" i="54" s="1"/>
  <c r="E8" i="54" s="1"/>
  <c r="CR9" i="54"/>
  <c r="CS9" i="54" s="1"/>
  <c r="E9" i="54" s="1"/>
  <c r="CR10" i="54"/>
  <c r="CS10" i="54" s="1"/>
  <c r="E10" i="54" s="1"/>
  <c r="CR11" i="54"/>
  <c r="CS11" i="54"/>
  <c r="E11" i="54" s="1"/>
  <c r="CR12" i="54"/>
  <c r="CS12" i="54" s="1"/>
  <c r="E12" i="54" s="1"/>
  <c r="CR13" i="54"/>
  <c r="CS13" i="54" s="1"/>
  <c r="E13" i="54" s="1"/>
  <c r="CR14" i="54"/>
  <c r="CS14" i="54" s="1"/>
  <c r="E14" i="54" s="1"/>
  <c r="CR15" i="54"/>
  <c r="CS15" i="54" s="1"/>
  <c r="E15" i="54" s="1"/>
  <c r="CR16" i="54"/>
  <c r="CS16" i="54" s="1"/>
  <c r="E16" i="54" s="1"/>
  <c r="CR7" i="54"/>
  <c r="CS7" i="54" s="1"/>
  <c r="E7" i="54" s="1"/>
  <c r="G17" i="54" l="1"/>
  <c r="I17" i="54"/>
  <c r="J17" i="54" l="1"/>
  <c r="Z4" i="55" s="1"/>
  <c r="H17" i="54"/>
  <c r="CE17" i="54"/>
  <c r="CC17" i="54"/>
  <c r="BU17" i="54"/>
  <c r="BV17" i="54" s="1"/>
  <c r="BS17" i="54"/>
  <c r="S17" i="54"/>
  <c r="Q17" i="54"/>
  <c r="O17" i="54"/>
  <c r="M17" i="54"/>
  <c r="K17" i="54"/>
  <c r="U17" i="54"/>
  <c r="W17" i="54"/>
  <c r="Y17" i="54"/>
  <c r="AA17" i="54"/>
  <c r="AC17" i="54"/>
  <c r="AE17" i="54"/>
  <c r="AG17" i="54"/>
  <c r="AI17" i="54"/>
  <c r="AK17" i="54"/>
  <c r="AM17" i="54"/>
  <c r="AO17" i="54"/>
  <c r="AQ17" i="54"/>
  <c r="AS17" i="54"/>
  <c r="AU17" i="54"/>
  <c r="AW17" i="54"/>
  <c r="AY17" i="54"/>
  <c r="AZ17" i="54" s="1"/>
  <c r="AU4" i="55" s="1"/>
  <c r="BA17" i="54"/>
  <c r="BB17" i="54" s="1"/>
  <c r="AV4" i="55" s="1"/>
  <c r="BC17" i="54"/>
  <c r="BD17" i="54" s="1"/>
  <c r="AW4" i="55" s="1"/>
  <c r="BE17" i="54"/>
  <c r="BG17" i="54"/>
  <c r="BI17" i="54"/>
  <c r="BK17" i="54"/>
  <c r="BL17" i="54" s="1"/>
  <c r="BA4" i="55" s="1"/>
  <c r="BM17" i="54"/>
  <c r="BN17" i="54" s="1"/>
  <c r="BO17" i="54"/>
  <c r="BP17" i="54" s="1"/>
  <c r="BQ17" i="54"/>
  <c r="BW17" i="54"/>
  <c r="BY17" i="54"/>
  <c r="CA17" i="54"/>
  <c r="CG17" i="54"/>
  <c r="CH17" i="54" s="1"/>
  <c r="CI17" i="54"/>
  <c r="CK17" i="54"/>
  <c r="CL17" i="54" s="1"/>
  <c r="CM17" i="54"/>
  <c r="CN17" i="54" s="1"/>
  <c r="CO17" i="54"/>
  <c r="CP17" i="54" s="1"/>
  <c r="BN4" i="55" l="1"/>
  <c r="BB4" i="55"/>
  <c r="Y4" i="55"/>
  <c r="BF4" i="55"/>
  <c r="BP4" i="55"/>
  <c r="BL4" i="55"/>
  <c r="BO4" i="55"/>
  <c r="BC4" i="55"/>
  <c r="CF17" i="54"/>
  <c r="CB17" i="54"/>
  <c r="BI4" i="55" s="1"/>
  <c r="CD17" i="54"/>
  <c r="BJ4" i="55" s="1"/>
  <c r="BZ17" i="54"/>
  <c r="BH4" i="55" s="1"/>
  <c r="AX17" i="54"/>
  <c r="AV17" i="54"/>
  <c r="AT17" i="54"/>
  <c r="AR17" i="54"/>
  <c r="AP17" i="54"/>
  <c r="BH17" i="54"/>
  <c r="AY4" i="55" s="1"/>
  <c r="CJ17" i="54"/>
  <c r="BX17" i="54"/>
  <c r="BG4" i="55" s="1"/>
  <c r="AN17" i="54"/>
  <c r="AF17" i="54"/>
  <c r="AK4" i="55" s="1"/>
  <c r="X17" i="54"/>
  <c r="AG4" i="55" s="1"/>
  <c r="N17" i="54"/>
  <c r="AB4" i="55" s="1"/>
  <c r="BT17" i="54"/>
  <c r="BR17" i="54"/>
  <c r="BJ17" i="54"/>
  <c r="AZ4" i="55" s="1"/>
  <c r="AL17" i="54"/>
  <c r="AD17" i="54"/>
  <c r="AJ4" i="55" s="1"/>
  <c r="V17" i="54"/>
  <c r="AF4" i="55" s="1"/>
  <c r="P17" i="54"/>
  <c r="AC4" i="55" s="1"/>
  <c r="AJ17" i="54"/>
  <c r="AB17" i="54"/>
  <c r="AI4" i="55" s="1"/>
  <c r="R17" i="54"/>
  <c r="AD4" i="55" s="1"/>
  <c r="BF17" i="54"/>
  <c r="AX4" i="55" s="1"/>
  <c r="AH17" i="54"/>
  <c r="AL4" i="55" s="1"/>
  <c r="Z17" i="54"/>
  <c r="AH4" i="55" s="1"/>
  <c r="L17" i="54"/>
  <c r="AA4" i="55" s="1"/>
  <c r="T17" i="54"/>
  <c r="AE4" i="55" s="1"/>
  <c r="BD4" i="55" l="1"/>
  <c r="BE4" i="55"/>
  <c r="BK4" i="55"/>
  <c r="BM4" i="55"/>
  <c r="AT4" i="55"/>
  <c r="AS4" i="55"/>
  <c r="AR4" i="55"/>
  <c r="AQ4" i="55"/>
  <c r="AP4" i="55"/>
  <c r="U4" i="55"/>
  <c r="K4" i="55" s="1"/>
  <c r="AO4" i="55"/>
  <c r="AN4" i="55"/>
  <c r="AM4" i="55"/>
  <c r="S4" i="55"/>
  <c r="I4" i="55" s="1"/>
  <c r="O4" i="55"/>
  <c r="E4" i="55" s="1"/>
  <c r="V3" i="55"/>
  <c r="U3" i="55"/>
  <c r="T3" i="55"/>
  <c r="S3" i="55"/>
  <c r="R3" i="55"/>
  <c r="Q3" i="55"/>
  <c r="P3" i="55"/>
  <c r="O3" i="55"/>
  <c r="L3" i="55"/>
  <c r="K3" i="55"/>
  <c r="J3" i="55"/>
  <c r="I3" i="55"/>
  <c r="H3" i="55"/>
  <c r="G3" i="55"/>
  <c r="F3" i="55"/>
  <c r="E3" i="55"/>
  <c r="V4" i="55" l="1"/>
  <c r="L4" i="55" s="1"/>
  <c r="Q4" i="55"/>
  <c r="G4" i="55" s="1"/>
  <c r="T4" i="55"/>
  <c r="J4" i="55" s="1"/>
  <c r="R4" i="55"/>
  <c r="P4" i="55"/>
  <c r="F4" i="55" s="1"/>
  <c r="W4" i="55"/>
  <c r="H4" i="55" l="1"/>
  <c r="C4" i="55"/>
  <c r="B4" i="55" s="1"/>
  <c r="M4" i="55"/>
</calcChain>
</file>

<file path=xl/sharedStrings.xml><?xml version="1.0" encoding="utf-8"?>
<sst xmlns="http://schemas.openxmlformats.org/spreadsheetml/2006/main" count="396" uniqueCount="247">
  <si>
    <t>Technology</t>
  </si>
  <si>
    <t>High</t>
  </si>
  <si>
    <t>Low</t>
  </si>
  <si>
    <t>Interaction</t>
  </si>
  <si>
    <t>Dependencies</t>
  </si>
  <si>
    <t>Policy or business rules</t>
  </si>
  <si>
    <t>Workload</t>
  </si>
  <si>
    <t>Applications</t>
  </si>
  <si>
    <t>Data</t>
  </si>
  <si>
    <t>Infrastructure</t>
  </si>
  <si>
    <t>Culture</t>
  </si>
  <si>
    <t>Process Outputs</t>
  </si>
  <si>
    <t>Ministers &amp; Advisors</t>
  </si>
  <si>
    <t>Government</t>
  </si>
  <si>
    <t>Customers</t>
  </si>
  <si>
    <t>Specialist Groups</t>
  </si>
  <si>
    <t>Legislation</t>
  </si>
  <si>
    <t>Resourcing</t>
  </si>
  <si>
    <t>Delivery of Service</t>
  </si>
  <si>
    <t>Description</t>
  </si>
  <si>
    <t>Medium</t>
  </si>
  <si>
    <t>Business Processes</t>
  </si>
  <si>
    <t>Process Inputs</t>
  </si>
  <si>
    <t>Area Impact</t>
  </si>
  <si>
    <t>Other</t>
  </si>
  <si>
    <t>Finance</t>
  </si>
  <si>
    <t>Vendor Management</t>
  </si>
  <si>
    <t>Health and Safety</t>
  </si>
  <si>
    <t>Publications and Products</t>
  </si>
  <si>
    <t>Templates</t>
  </si>
  <si>
    <t>Policy</t>
  </si>
  <si>
    <t>Delegations</t>
  </si>
  <si>
    <t>Behaviour</t>
  </si>
  <si>
    <t>Process</t>
  </si>
  <si>
    <t>People (Internal)</t>
  </si>
  <si>
    <t>People (internal)</t>
  </si>
  <si>
    <t>Culture &amp; Behaviour</t>
  </si>
  <si>
    <t>Core Values</t>
  </si>
  <si>
    <t>Publications &amp; Products</t>
  </si>
  <si>
    <t xml:space="preserve">Products </t>
  </si>
  <si>
    <t>Policy &amp; Legislation</t>
  </si>
  <si>
    <t>Employers</t>
  </si>
  <si>
    <t>VACs</t>
  </si>
  <si>
    <t>Agencies</t>
  </si>
  <si>
    <t>Privacy</t>
  </si>
  <si>
    <t>Reporting</t>
  </si>
  <si>
    <t>Contractual</t>
  </si>
  <si>
    <t>People (External)</t>
  </si>
  <si>
    <t>Processes</t>
  </si>
  <si>
    <t>Property</t>
  </si>
  <si>
    <t>Facilities</t>
  </si>
  <si>
    <t>Equipment</t>
  </si>
  <si>
    <t>Impact Type</t>
  </si>
  <si>
    <t>Impact (depth and breadth) of change required</t>
  </si>
  <si>
    <t xml:space="preserve">Policy &amp; Legislation </t>
  </si>
  <si>
    <t>Policy (big ‘P’ and little ‘p’ policy) legislative, regulatory and internal changes.  For example, financial delegations, health and safety, security, privacy, enterprise architecture, information management</t>
  </si>
  <si>
    <t>Major change to wide set of policies AND/OR major negatives for many stakeholders</t>
  </si>
  <si>
    <t>Moderate changes to wide set of policies OR major changes in a narrow group OR major negative for a few stakeholders</t>
  </si>
  <si>
    <t>None/minimal policy changes required and positives and negatives about equal for stakeholders</t>
  </si>
  <si>
    <t xml:space="preserve">Business processes, including decision making.  How many process flows are changed, how many staff (users) are affected across how many geographic locations.  What is the volume (high/medium/low) of transactions using these processes.  How many processes are changed (high/medium/low).  </t>
  </si>
  <si>
    <t>Major change to wide set of processes AND/OR major negatives for many stakeholders</t>
  </si>
  <si>
    <t>Moderate changes to wide set of processes OR major changes in a narrow group OR major negative for a few stakeholders</t>
  </si>
  <si>
    <t>None/minimal process changes required and positives and negatives about equal for stakeholders</t>
  </si>
  <si>
    <t xml:space="preserve">Technology </t>
  </si>
  <si>
    <t>Changes to the functionality, usability, availability and reliability of technology systems. How many systems are likely to be affected?  How much of a difference between current state and future state?  To what extent does the success of the change rely on technology changing?  Will access to technology change</t>
  </si>
  <si>
    <t>Replacement of the majority or all existing systems; may  include software applications, networks, infrastructure.</t>
  </si>
  <si>
    <t>Substantial changes to the functionality of existing information systems OR  implementation of currently unused functionality OR implementation of a new system.</t>
  </si>
  <si>
    <t>Some changes to the functionality of the existing systems.  Some changes to users roles and responsibilities.  Minimal changes to the ICT infrastructure/user interfaces/ reports.</t>
  </si>
  <si>
    <t>Impacts may include changes to roles, responsibilities, skills, knowledge, organisation structure and/or location.  Include consideration of whether different work groups or roles are affected differently or the same</t>
  </si>
  <si>
    <t>Changes may impact template letters, forms, guides, website content, and/or user manuals.</t>
  </si>
  <si>
    <t>Major changes to some publications and products AND / OR minor changes to a large number of publications and products.</t>
  </si>
  <si>
    <t>Some changes to some publications and products OR major changes to a small number of publications and products.</t>
  </si>
  <si>
    <t>Minor changes to some publications and products.</t>
  </si>
  <si>
    <t>Property, Equipment and Facilities</t>
  </si>
  <si>
    <t>Changes to the location, type and availability of property, facilities and equipment. Includes whether access to buildings needs changing, new hardware is required and/or new equipment needs to be provided or old equipment removed.</t>
  </si>
  <si>
    <t>Extensive replacement of the majority or all existing facilities and equipment. More than one team is moving location as a result of the change.</t>
  </si>
  <si>
    <t>Substantial changes to the  existing facilities and equipment. A team is moving location as a result of the change.</t>
  </si>
  <si>
    <t>Some changes to equipment and facilities.</t>
  </si>
  <si>
    <t>Culture &amp; behaviour</t>
  </si>
  <si>
    <t>Major change in behaviour or attitude is required across a range of groups / areas.</t>
  </si>
  <si>
    <t>Requires significant behaviour or attitude changes amongst a few small groups OR a few minor changes across a number of groups.</t>
  </si>
  <si>
    <t>The change can be implemented without major changes to any behaviours and attitudes.</t>
  </si>
  <si>
    <t>No/minimal changes required &amp; balance of positives/ negatives for users</t>
  </si>
  <si>
    <t>Moderate changes OR major negatives for a few users</t>
  </si>
  <si>
    <t xml:space="preserve">Major changes OR  major negatives for many users </t>
  </si>
  <si>
    <t>Anything not covered elsewhere</t>
  </si>
  <si>
    <t>People (external)</t>
  </si>
  <si>
    <t>No or minimal change to externals,  providers or scope of contracts.
No or minimal change to customers or customer groups.</t>
  </si>
  <si>
    <t>Moderate changes to externals,  providers or scope of contracts.
Moderate changes  to customers or customer groups.</t>
  </si>
  <si>
    <t>Major changes to externals,  providers or scope of contracts.
Major changes  to customers or customer groups.</t>
  </si>
  <si>
    <r>
      <t>Change activities</t>
    </r>
    <r>
      <rPr>
        <sz val="13"/>
        <color theme="1"/>
        <rFont val="Calibri"/>
        <family val="2"/>
        <scheme val="minor"/>
      </rPr>
      <t xml:space="preserve"> (examples)</t>
    </r>
  </si>
  <si>
    <t>Policy review, leadership, workshops, documentation, training, communication</t>
  </si>
  <si>
    <t>Process mapping, leadership, workshops, documentation, training, system support</t>
  </si>
  <si>
    <t>Development and roll out of new functionality, skills gap analysis, training and documentation.</t>
  </si>
  <si>
    <t>Leadership activities, engagement, communication,
Workshops, documentation, training (if ‘complex’)</t>
  </si>
  <si>
    <t xml:space="preserve">Leadership, workshops, learning, various means of reinforcement e.g. rewards
</t>
  </si>
  <si>
    <t xml:space="preserve">Updates to published content, either external, online or internal </t>
  </si>
  <si>
    <t>Impact</t>
  </si>
  <si>
    <t>Property, Facilities and Equipment</t>
  </si>
  <si>
    <t>Description/Purpose</t>
  </si>
  <si>
    <t>Rating Reference</t>
  </si>
  <si>
    <t>Impact Analysis</t>
  </si>
  <si>
    <t>Summary</t>
  </si>
  <si>
    <t>Spider Graph</t>
  </si>
  <si>
    <t xml:space="preserve">Brief Description to describe the different ratings for each area: People, Process and Technology. Ratings will help populate statistics (i.e. rating = degree and level of impact). </t>
  </si>
  <si>
    <t>Captures verbatim comments and ratings gathered from stakeholders during impact assessment workshop(s). Each comment is entered against each sub-category including the rating. The project impact rating then provides a weighted rating for each sub-category.</t>
  </si>
  <si>
    <t>Provides an average for each sub-category which is then rolled up to provide an overall impact rating for all nine categories. This information is then used to populate the spider graph.</t>
  </si>
  <si>
    <t>A graphical illustration of the nine impact category ratings.</t>
  </si>
  <si>
    <t>Accountabilities &amp; Responsibilities</t>
  </si>
  <si>
    <t>The change means that attitudes, core values or beliefs are impacted. Current behaviours and attitudes may need to stop</t>
  </si>
  <si>
    <t>Property, Facilities &amp; Equipment</t>
  </si>
  <si>
    <t xml:space="preserve">Culture &amp; Behaviour </t>
  </si>
  <si>
    <t>E.g.
Privacy and data collection
Reporting
Finance- new, altered or stopped revenue?
Contractual - e.g. contracts with external providers, VACs, vendors?  MoUs?</t>
  </si>
  <si>
    <t xml:space="preserve">The impacts on current or potential new contracted providers of services or other externals, e.g. other agencies
The impacts on current or potential new customers or customer groups, e.g. visa applicants, Chinese applicants, employers </t>
  </si>
  <si>
    <t>Interagency collaboration/workshops
Leaders/Vendor engagement
New contract forms
New contract management approaches, documentation &amp; training.</t>
  </si>
  <si>
    <t>Overall Rating</t>
  </si>
  <si>
    <t>• What will be the impact on current operational plans, job expectations job sizing and performance objectives?
• Are there additional motivational or incentive requirements?
• Does the title reflect the complexity of job content?
• Will existing work tracking systems still perform appropriately?</t>
  </si>
  <si>
    <t>• Any changes to the products or output for a service?</t>
  </si>
  <si>
    <t>• Any changes to templates both internal and external?</t>
  </si>
  <si>
    <t>• Will there be any impacts to any core values for the business/team?</t>
  </si>
  <si>
    <t>• Will there be any impact to staff behaviour as a result of the change?</t>
  </si>
  <si>
    <t>• Will there be any impacts to the branch/team OR organisations attitudes or beliefs</t>
  </si>
  <si>
    <t>Will the team need to interact with new (or no longer) internal or external stakeholders?</t>
  </si>
  <si>
    <t>New buildings, hardware, availability of services etc.</t>
  </si>
  <si>
    <t>• Any changes to the information that teams require to deliver a service, either in terms of its content or source?</t>
  </si>
  <si>
    <t xml:space="preserve">Desktop Environment </t>
  </si>
  <si>
    <t>Service Management Capability</t>
  </si>
  <si>
    <t>Impact to Teams</t>
  </si>
  <si>
    <t>Capabilities and Skills</t>
  </si>
  <si>
    <t xml:space="preserve">Key Performance Measures </t>
  </si>
  <si>
    <t>Organisation Structure &amp; Team Composition</t>
  </si>
  <si>
    <t>Roles &amp; Tasks</t>
  </si>
  <si>
    <t>• List any changes to competency and behaviour requirements.
• How do any new requirements affect current staff e.g., training and development requirements and costs?
• Are there any quality implications?
• How is the change likely to impact the required leadership/management behaviours?
• Are they currently present in the organisation? How many FTE days of training will be needed?</t>
  </si>
  <si>
    <t>• Are there any delegation changes for staff to complete the task? Are there any financial delegation changes</t>
  </si>
  <si>
    <t>• Any changes to legislation required? For example: Immigration Act 2009, Immigration Regulations, Other</t>
  </si>
  <si>
    <t>Operational Policy</t>
  </si>
  <si>
    <t>• Any change to where the work will be carried out?
• Are there adjustments required to employment agreement conditions?
• Do the employment agreements require consultation with staff/unions?
• Will the nature of the change require an implementation process to be developed with unions?
• At what point do unions need to be notified of the project?
• Will some staff be released?
• Will contractors be required and for how long?</t>
  </si>
  <si>
    <t>Branch</t>
  </si>
  <si>
    <t>Role</t>
  </si>
  <si>
    <t>Visa Services</t>
  </si>
  <si>
    <t>SDP</t>
  </si>
  <si>
    <t>CRIS</t>
  </si>
  <si>
    <t xml:space="preserve">Impact </t>
  </si>
  <si>
    <t>Impact Description</t>
  </si>
  <si>
    <t>• How is the change likely to affect job design?
• What positions are impacted?
• What is the likely impact on current jobs?
• Is there a completely new job to consider?
• How does the job fit with organisational outcomes?
• Will the job meet MBIE's job design principles?
• Is the new job built around complete pieces of work and clear objectives?</t>
  </si>
  <si>
    <t>BCI Change Impact Assessment</t>
  </si>
  <si>
    <t xml:space="preserve">• How is the change likely to impact the accountabilities and/or responsibilities and expected outcomes for a position?
• Can current staff perform the position?
</t>
  </si>
  <si>
    <t>Will there be any changes to any key performance measures for teams or individuals?</t>
  </si>
  <si>
    <t>SPA</t>
  </si>
  <si>
    <t>• Does this have any impact on the physical and psychological wellbeing of staff/contractors/visitors?</t>
  </si>
  <si>
    <t>• Are there any impacts to contractual agreements with vendors or other staff?</t>
  </si>
  <si>
    <t>• Are new reports required or changes to existing reporting?</t>
  </si>
  <si>
    <t>• Will there be considerations to individual privacy</t>
  </si>
  <si>
    <t>• Any changes to operational budgets or delegations</t>
  </si>
  <si>
    <t>• Reference groups 
•  Media 
•  Unions 
•  Other groups to be identified or established e.g. stakeholder panels</t>
  </si>
  <si>
    <t>• Businesses</t>
  </si>
  <si>
    <t>•  Will immigration advisors be impacted?</t>
  </si>
  <si>
    <t>• Visa Application Centre Offices</t>
  </si>
  <si>
    <t>• Applicants - What change will customers experience?</t>
  </si>
  <si>
    <t>• Key agencies
• Other agencies</t>
  </si>
  <si>
    <t xml:space="preserve">• Any changes to the capabilities or processes required for IT support and operations management?   </t>
  </si>
  <si>
    <t>• Any changes to technology infrastructure (e.g. Servers, networks, middleware)?</t>
  </si>
  <si>
    <t xml:space="preserve">• Any changes to the way in which data is managed/stored within the organisation?  </t>
  </si>
  <si>
    <t>• Any changes to the desktop environment for staff?  Desktop- microsoft office excel</t>
  </si>
  <si>
    <t>• Any changes to applications needed to deliver a service?</t>
  </si>
  <si>
    <t>• Will there be any changes to process/team interdependencies in order to deliver a process or service?</t>
  </si>
  <si>
    <t>• How much work will this create? 
• Any changes in the activities/amount of work that teams are required to carry out?</t>
  </si>
  <si>
    <t>• How many of our people does this change impact?
L = 1-100 M=100-500 H = 500-1000</t>
  </si>
  <si>
    <t>• What capabilities and how many people will be required to design and implement this change?</t>
  </si>
  <si>
    <t xml:space="preserve">• Any changes to the capabilities or skills that our people require to carry out their roles? </t>
  </si>
  <si>
    <t>• Will there be any changes to teams or to where roles are located in the overarching business units or business groups?</t>
  </si>
  <si>
    <t xml:space="preserve">• Any changes to the accountabilities and responsibilities for roles? </t>
  </si>
  <si>
    <t>• Will this require any changes to roles or the scope of tasks undertaken?</t>
  </si>
  <si>
    <t>Calc</t>
  </si>
  <si>
    <t>Business &amp; Specialist</t>
  </si>
  <si>
    <t>Education &amp; Tourism</t>
  </si>
  <si>
    <t>Risk &amp; Verification</t>
  </si>
  <si>
    <t>Performance &amp; Support</t>
  </si>
  <si>
    <t>Transition</t>
  </si>
  <si>
    <t>VS2020</t>
  </si>
  <si>
    <t>Skills &amp; Investment</t>
  </si>
  <si>
    <t xml:space="preserve">Relationship Management </t>
  </si>
  <si>
    <t>Settlement</t>
  </si>
  <si>
    <t>Refugee &amp; Protection</t>
  </si>
  <si>
    <t>Marketing</t>
  </si>
  <si>
    <t>Border Officers (Onshore)</t>
  </si>
  <si>
    <t>Border Officers (Offshore)</t>
  </si>
  <si>
    <t>Business Analysts</t>
  </si>
  <si>
    <t>Compliance</t>
  </si>
  <si>
    <t>Identity</t>
  </si>
  <si>
    <t>Intelligence</t>
  </si>
  <si>
    <t>Risk</t>
  </si>
  <si>
    <t>BCI</t>
  </si>
  <si>
    <t>ICT Systems</t>
  </si>
  <si>
    <t>Immigration Health Team</t>
  </si>
  <si>
    <t>Quality &amp; Assurance</t>
  </si>
  <si>
    <t>Project Management Office</t>
  </si>
  <si>
    <t>Resolutions</t>
  </si>
  <si>
    <t xml:space="preserve">Insights &amp; Design </t>
  </si>
  <si>
    <t>BSG</t>
  </si>
  <si>
    <t>Market Services</t>
  </si>
  <si>
    <t>ICC</t>
  </si>
  <si>
    <t>Business Strategy &amp; Governance</t>
  </si>
  <si>
    <t>Team</t>
  </si>
  <si>
    <t>Roles &amp; tasks</t>
  </si>
  <si>
    <t xml:space="preserve">Key performance measures </t>
  </si>
  <si>
    <t>Capabilities and skills</t>
  </si>
  <si>
    <t>Impact to teams</t>
  </si>
  <si>
    <t xml:space="preserve">Desktop environment </t>
  </si>
  <si>
    <t>Service management capability</t>
  </si>
  <si>
    <t>Change Impact (Avg.)</t>
  </si>
  <si>
    <t>Tab</t>
  </si>
  <si>
    <t>Average Score</t>
  </si>
  <si>
    <t>Area Score</t>
  </si>
  <si>
    <t>Area Overall</t>
  </si>
  <si>
    <t>• What areas or groups will need to be consulted to ensure dependencies are captured?</t>
  </si>
  <si>
    <t>• What processes will need to be established, reviewed, developed to enable interaction?                  • What tools are required?</t>
  </si>
  <si>
    <t xml:space="preserve">• What changes are needed to ensure property needs are enabled? </t>
  </si>
  <si>
    <t xml:space="preserve">• What changes are needed to ensure facility needs are enabled? </t>
  </si>
  <si>
    <t xml:space="preserve">• What changes are needed to ensure equipment needs are enabled? </t>
  </si>
  <si>
    <t xml:space="preserve">Any changes to applications needed to deliver a service? Applications- servers network 
What technology impacts are coming? To which system? A new system? A new tab or screen? A new field on a screen? New functionality? Will data need to be migrated from one system to another?
</t>
  </si>
  <si>
    <t xml:space="preserve">Any changes to the way in which data is managed/stored within the organisation?  
What will the likely impact be on the Data Warehouse? 
</t>
  </si>
  <si>
    <t>Any changes to technology infrastructure (e.g. Servers, networks, middleware)? Servers- runs shared company systems networks- drives emails printers middleware-in-house</t>
  </si>
  <si>
    <t xml:space="preserve">Any changes to the way in which data is managed/stored within the organisation?  
What will the likely impact be on the Data Warehouse? Is there new data requirements that will need to be monitored and reported on?
</t>
  </si>
  <si>
    <t xml:space="preserve">Does the change involve vendors and if so, who? What is the likely scale of their involvement </t>
  </si>
  <si>
    <t xml:space="preserve">Will there be a change of process for these customers?
Will customers see a new look and feel?
Is there an impact to the current behaviour and culture?
</t>
  </si>
  <si>
    <t xml:space="preserve">How will VAC’s be impacted by the change?
Does this include all VAC sites?
</t>
  </si>
  <si>
    <t xml:space="preserve">Will there be any change of action for employers?
How will employers be impacted?
What are some considerations that need to be included in the design to ensure employers adopt the change?
</t>
  </si>
  <si>
    <t xml:space="preserve">Will there be any financial impact – new revenue, altered revenue, stopped revenue? Any changes to operational budgets or delegations?                                              </t>
  </si>
  <si>
    <t>Will any reports be impacted? What might the business want to report on once the change is live? How will we measure successful implementation in the medium and long term?  Will aspects of this work be audited in the future? How will we know that the change is giving us quality data or quality decisions? Is the Data Warehouse impacted?</t>
  </si>
  <si>
    <t>Will any contracts with external providers, VACs, Vendors etc. be impacted? What about Memoranda of Understanding?</t>
  </si>
  <si>
    <t>Which Standard Operating Procedures (SOPs) are impacted</t>
  </si>
  <si>
    <t>Number of impacted staff is a workgroup or less than 50.  New knowledge and skills can be implemented within the existing skill sets.</t>
  </si>
  <si>
    <t>• Will staff be sourced internally or will contractors be required? For how long?                                                
• What skills are required for design and implementation?                                                                            • What capcity is needed to maintain BAU and mange the change after implementation?</t>
  </si>
  <si>
    <t>• How will this impact exisiting work loads on teams?
• What pressure will be placed on teams?</t>
  </si>
  <si>
    <t>Number of impacted staff is more than one Branch AND/OR across multiple geographic locations AND/OR more than 500 staff.   Skills require deep expertise in a wide range of areas OR major change to roles and responsibilities.</t>
  </si>
  <si>
    <t>More than 100 impacted staff AND/OR more than one workgroup within the same Branch . Requires deep expertise in a few new areas, roles or readily learned skills in wider areas OR minor change to roles and responsibilities.</t>
  </si>
  <si>
    <t>• Any changes to the processes or services that the business delivers?</t>
  </si>
  <si>
    <t xml:space="preserve">• Any changes to the way in which teams deliver services (to internal or external customers)  </t>
  </si>
  <si>
    <t>• E.g. website information, forms and guides, settlement information, MOU</t>
  </si>
  <si>
    <t>• Any changes to policies needed to support a new service or way of working. For example: -Sections of the business Operating Manual</t>
  </si>
  <si>
    <t>• Any changes to Policies or Business Rules needed to support a new service or way of working?</t>
  </si>
  <si>
    <t xml:space="preserve">Any changes to the processes or services that the business delivers?
What will be the likely volume of transactions that use these business processes (H, M or L)?
Will the likely difference between current state and future state business process change have an H, M or L impact?
What internal business process changes are likely and on what scale (H, M or L)?
How many business processes are likely to be impacted and on what scale (H, M or L)?
Will there be any transitional/interim processes?
Will the Visa Assessment Tool be impacted?
</t>
  </si>
  <si>
    <t>• How will procedures be impacted?                                                                                                                   • What engagement services will be impacted by the change?                                                                            • How will the change impact Service Level Agreements?
• How will the change impact supporting documentation requirements?</t>
  </si>
  <si>
    <t xml:space="preserve">• Is there messaging Ministers and Advisors will need to receive? • Are there changes to systems to enable the support for this group? Are there impacts to these specific groups
Minister of Immigration
Associate Minister of Immigration
Other (Op Pol can advise if any other specific Ministers should be noted)
</t>
  </si>
  <si>
    <t>Rating</t>
  </si>
  <si>
    <t>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</si>
</sst>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_);_(&quot;$&quot;* \(#,##0.00\);_(&quot;$&quot;* &quot;-&quot;??_);_(@_)"/>
    <numFmt numFmtId="165" formatCode="0.0"/>
    <numFmt numFmtId="166" formatCode="0.00_)"/>
    <numFmt numFmtId="167" formatCode="_(* #,##0_);_(* \(#,##0\);_(* &quot;-&quot;_);@_)"/>
  </numFmts>
  <fonts count="50">
    <font>
      <sz val="11"/>
      <color theme="1"/>
      <name val="Calibri"/>
      <family val="2"/>
      <scheme val="minor"/>
    </font>
    <font>
      <sz val="11"/>
      <color theme="1"/>
      <name val="Arial"/>
      <family val="2"/>
    </font>
    <font>
      <sz val="11"/>
      <color theme="1"/>
      <name val="Arial"/>
      <family val="2"/>
    </font>
    <font>
      <sz val="10"/>
      <color theme="1"/>
      <name val="Verdana"/>
      <family val="2"/>
    </font>
    <font>
      <sz val="10"/>
      <color theme="1"/>
      <name val="Verdana"/>
      <family val="2"/>
    </font>
    <font>
      <sz val="10"/>
      <name val="Arial"/>
      <family val="2"/>
    </font>
    <font>
      <u/>
      <sz val="11"/>
      <color theme="10"/>
      <name val="Calibri"/>
      <family val="2"/>
      <scheme val="minor"/>
    </font>
    <font>
      <sz val="11"/>
      <name val="Calibri"/>
      <family val="2"/>
      <scheme val="minor"/>
    </font>
    <font>
      <sz val="12"/>
      <color theme="1"/>
      <name val="Calibri"/>
      <family val="2"/>
      <scheme val="minor"/>
    </font>
    <font>
      <sz val="10"/>
      <color theme="1"/>
      <name val="Calibri"/>
      <family val="2"/>
      <scheme val="minor"/>
    </font>
    <font>
      <b/>
      <sz val="10"/>
      <color theme="0"/>
      <name val="Calibri"/>
      <family val="2"/>
      <scheme val="minor"/>
    </font>
    <font>
      <sz val="10"/>
      <name val="Calibri"/>
      <family val="2"/>
      <scheme val="minor"/>
    </font>
    <font>
      <sz val="11"/>
      <color theme="1"/>
      <name val="Calibri"/>
      <family val="2"/>
    </font>
    <font>
      <b/>
      <sz val="14"/>
      <color rgb="FFFFFFFF"/>
      <name val="Calibri"/>
      <family val="2"/>
    </font>
    <font>
      <b/>
      <sz val="12"/>
      <color theme="1"/>
      <name val="Calibri"/>
      <family val="2"/>
    </font>
    <font>
      <sz val="12"/>
      <name val="Calibri"/>
      <family val="2"/>
      <scheme val="minor"/>
    </font>
    <font>
      <b/>
      <sz val="13"/>
      <color theme="1"/>
      <name val="Calibri"/>
      <family val="2"/>
      <scheme val="minor"/>
    </font>
    <font>
      <sz val="13"/>
      <color theme="1"/>
      <name val="Calibri"/>
      <family val="2"/>
      <scheme val="minor"/>
    </font>
    <font>
      <u/>
      <sz val="11"/>
      <color theme="3"/>
      <name val="Calibri"/>
      <family val="2"/>
      <scheme val="minor"/>
    </font>
    <font>
      <b/>
      <sz val="12"/>
      <color theme="0"/>
      <name val="Calibri"/>
      <family val="2"/>
      <scheme val="minor"/>
    </font>
    <font>
      <sz val="9"/>
      <color theme="1"/>
      <name val="Calibri"/>
      <family val="2"/>
      <scheme val="minor"/>
    </font>
    <font>
      <b/>
      <sz val="8"/>
      <name val="Calibri"/>
      <family val="2"/>
      <scheme val="minor"/>
    </font>
    <font>
      <b/>
      <sz val="8"/>
      <color theme="1"/>
      <name val="Calibri"/>
      <family val="2"/>
      <scheme val="minor"/>
    </font>
    <font>
      <sz val="8"/>
      <name val="Calibri"/>
      <family val="2"/>
      <scheme val="minor"/>
    </font>
    <font>
      <sz val="9"/>
      <color rgb="FF7030A0"/>
      <name val="Calibri"/>
      <family val="2"/>
      <scheme val="minor"/>
    </font>
    <font>
      <sz val="10"/>
      <color rgb="FF7030A0"/>
      <name val="Calibri"/>
      <family val="2"/>
      <scheme val="minor"/>
    </font>
    <font>
      <sz val="12"/>
      <color theme="1"/>
      <name val="Calibri"/>
      <family val="2"/>
    </font>
    <font>
      <sz val="8"/>
      <color theme="0"/>
      <name val="Calibri"/>
      <family val="2"/>
      <scheme val="minor"/>
    </font>
    <font>
      <sz val="11"/>
      <color theme="1"/>
      <name val="Calibri"/>
      <family val="2"/>
      <scheme val="minor"/>
    </font>
    <font>
      <sz val="11"/>
      <color rgb="FF006100"/>
      <name val="Arial"/>
      <family val="2"/>
    </font>
    <font>
      <sz val="11"/>
      <color rgb="FF9C0006"/>
      <name val="Arial"/>
      <family val="2"/>
    </font>
    <font>
      <sz val="11"/>
      <color rgb="FF9C6500"/>
      <name val="Arial"/>
      <family val="2"/>
    </font>
    <font>
      <u/>
      <sz val="10"/>
      <color indexed="12"/>
      <name val="Arial"/>
      <family val="2"/>
    </font>
    <font>
      <b/>
      <i/>
      <sz val="16"/>
      <name val="Helv"/>
    </font>
    <font>
      <sz val="10"/>
      <name val="MS Sans Serif"/>
      <family val="2"/>
    </font>
    <font>
      <b/>
      <sz val="10"/>
      <name val="MS Sans Serif"/>
      <family val="2"/>
    </font>
    <font>
      <sz val="10"/>
      <name val="Helvetica 55 Roman"/>
    </font>
    <font>
      <u/>
      <sz val="11"/>
      <color theme="10"/>
      <name val="Arial"/>
      <family val="2"/>
    </font>
    <font>
      <sz val="18"/>
      <color theme="1"/>
      <name val="Calibri"/>
      <family val="2"/>
      <scheme val="minor"/>
    </font>
    <font>
      <b/>
      <sz val="18"/>
      <color theme="1"/>
      <name val="Calibri"/>
      <family val="2"/>
      <scheme val="minor"/>
    </font>
    <font>
      <b/>
      <sz val="18"/>
      <name val="Calibri"/>
      <family val="2"/>
      <scheme val="minor"/>
    </font>
    <font>
      <sz val="16"/>
      <color theme="1"/>
      <name val="Calibri"/>
      <family val="2"/>
      <scheme val="minor"/>
    </font>
    <font>
      <sz val="12"/>
      <color theme="0"/>
      <name val="Calibri"/>
      <family val="2"/>
      <scheme val="minor"/>
    </font>
    <font>
      <sz val="8"/>
      <color theme="1"/>
      <name val="Calibri"/>
      <family val="2"/>
      <scheme val="minor"/>
    </font>
    <font>
      <i/>
      <sz val="12"/>
      <name val="Calibri"/>
      <family val="2"/>
      <scheme val="minor"/>
    </font>
    <font>
      <b/>
      <sz val="12"/>
      <color theme="1"/>
      <name val="Calibri"/>
      <family val="2"/>
      <scheme val="minor"/>
    </font>
    <font>
      <b/>
      <sz val="11"/>
      <color theme="1"/>
      <name val="Calibri"/>
      <family val="2"/>
      <scheme val="minor"/>
    </font>
    <font>
      <b/>
      <sz val="14"/>
      <color theme="0"/>
      <name val="Calibri"/>
      <family val="2"/>
      <scheme val="minor"/>
    </font>
    <font>
      <sz val="14"/>
      <color theme="0"/>
      <name val="Calibri"/>
      <family val="2"/>
      <scheme val="minor"/>
    </font>
    <font>
      <sz val="9"/>
      <color theme="0"/>
      <name val="Calibri"/>
      <family val="2"/>
      <scheme val="minor"/>
    </font>
  </fonts>
  <fills count="3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rgb="FF00B0F0"/>
        <bgColor indexed="64"/>
      </patternFill>
    </fill>
    <fill>
      <patternFill patternType="solid">
        <fgColor theme="6"/>
        <bgColor indexed="64"/>
      </patternFill>
    </fill>
    <fill>
      <patternFill patternType="solid">
        <fgColor theme="7"/>
        <bgColor theme="0"/>
      </patternFill>
    </fill>
    <fill>
      <patternFill patternType="solid">
        <fgColor rgb="FF00B050"/>
        <bgColor indexed="64"/>
      </patternFill>
    </fill>
    <fill>
      <patternFill patternType="solid">
        <fgColor rgb="FFFFC000"/>
        <bgColor indexed="64"/>
      </patternFill>
    </fill>
    <fill>
      <patternFill patternType="solid">
        <fgColor theme="7"/>
        <bgColor indexed="64"/>
      </patternFill>
    </fill>
    <fill>
      <patternFill patternType="solid">
        <fgColor theme="5"/>
        <bgColor indexed="64"/>
      </patternFill>
    </fill>
    <fill>
      <patternFill patternType="solid">
        <fgColor theme="3"/>
        <bgColor indexed="64"/>
      </patternFill>
    </fill>
    <fill>
      <patternFill patternType="solid">
        <fgColor theme="9"/>
        <bgColor indexed="64"/>
      </patternFill>
    </fill>
    <fill>
      <patternFill patternType="solid">
        <fgColor theme="9" tint="0.79998168889431442"/>
        <bgColor indexed="64"/>
      </patternFill>
    </fill>
    <fill>
      <patternFill patternType="solid">
        <fgColor rgb="FFD9D9D9"/>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7" tint="-0.499984740745262"/>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mediumGray">
        <fgColor indexed="22"/>
      </patternFill>
    </fill>
    <fill>
      <patternFill patternType="solid">
        <fgColor theme="0" tint="-4.9989318521683403E-2"/>
        <bgColor indexed="64"/>
      </patternFill>
    </fill>
    <fill>
      <patternFill patternType="solid">
        <fgColor theme="2" tint="-9.9978637043366805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42">
    <xf numFmtId="0" fontId="0" fillId="0" borderId="0"/>
    <xf numFmtId="0" fontId="4" fillId="0" borderId="0"/>
    <xf numFmtId="0" fontId="5" fillId="0" borderId="0"/>
    <xf numFmtId="0" fontId="6" fillId="0" borderId="0" applyNumberFormat="0" applyFill="0" applyBorder="0" applyAlignment="0" applyProtection="0"/>
    <xf numFmtId="0" fontId="3" fillId="0" borderId="0"/>
    <xf numFmtId="0" fontId="2" fillId="0" borderId="0"/>
    <xf numFmtId="0" fontId="5" fillId="0" borderId="0"/>
    <xf numFmtId="9" fontId="5" fillId="0" borderId="0" applyFont="0" applyFill="0" applyBorder="0" applyAlignment="0" applyProtection="0"/>
    <xf numFmtId="0" fontId="32" fillId="0" borderId="0" applyNumberFormat="0" applyFill="0" applyBorder="0" applyAlignment="0" applyProtection="0">
      <alignment vertical="top"/>
      <protection locked="0"/>
    </xf>
    <xf numFmtId="0" fontId="2" fillId="0" borderId="0"/>
    <xf numFmtId="0" fontId="30" fillId="30"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29" fillId="29" borderId="0" applyNumberFormat="0" applyBorder="0" applyAlignment="0" applyProtection="0"/>
    <xf numFmtId="0" fontId="31" fillId="31" borderId="0" applyNumberFormat="0" applyBorder="0" applyAlignment="0" applyProtection="0"/>
    <xf numFmtId="0" fontId="28" fillId="0" borderId="0"/>
    <xf numFmtId="0" fontId="5" fillId="0" borderId="0"/>
    <xf numFmtId="0" fontId="28" fillId="0" borderId="0"/>
    <xf numFmtId="0" fontId="5" fillId="0" borderId="0"/>
    <xf numFmtId="0" fontId="2"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166" fontId="33" fillId="0" borderId="0"/>
    <xf numFmtId="0" fontId="34" fillId="0" borderId="0" applyNumberFormat="0" applyFont="0" applyFill="0" applyBorder="0" applyAlignment="0" applyProtection="0">
      <alignment horizontal="left"/>
    </xf>
    <xf numFmtId="15" fontId="34" fillId="0" borderId="0" applyFont="0" applyFill="0" applyBorder="0" applyAlignment="0" applyProtection="0"/>
    <xf numFmtId="4" fontId="34" fillId="0" borderId="0" applyFont="0" applyFill="0" applyBorder="0" applyAlignment="0" applyProtection="0"/>
    <xf numFmtId="0" fontId="35" fillId="0" borderId="11">
      <alignment horizontal="center"/>
    </xf>
    <xf numFmtId="3" fontId="34" fillId="0" borderId="0" applyFont="0" applyFill="0" applyBorder="0" applyAlignment="0" applyProtection="0"/>
    <xf numFmtId="0" fontId="34" fillId="32" borderId="0" applyNumberFormat="0" applyFont="0" applyBorder="0" applyAlignment="0" applyProtection="0"/>
    <xf numFmtId="167" fontId="36" fillId="0" borderId="0"/>
    <xf numFmtId="0" fontId="5" fillId="0" borderId="0"/>
    <xf numFmtId="0" fontId="2" fillId="0" borderId="0"/>
    <xf numFmtId="0" fontId="5" fillId="0" borderId="0"/>
    <xf numFmtId="0" fontId="28" fillId="0" borderId="0"/>
    <xf numFmtId="0" fontId="37" fillId="0" borderId="0" applyNumberFormat="0" applyFill="0" applyBorder="0" applyAlignment="0" applyProtection="0"/>
    <xf numFmtId="0" fontId="1" fillId="0" borderId="0"/>
    <xf numFmtId="0" fontId="1" fillId="0" borderId="0"/>
    <xf numFmtId="0" fontId="1" fillId="0" borderId="0"/>
    <xf numFmtId="0" fontId="1" fillId="0" borderId="0"/>
  </cellStyleXfs>
  <cellXfs count="213">
    <xf numFmtId="0" fontId="0" fillId="0" borderId="0" xfId="0"/>
    <xf numFmtId="0" fontId="9" fillId="0" borderId="0" xfId="0" applyNumberFormat="1" applyFont="1" applyAlignment="1">
      <alignment wrapText="1"/>
    </xf>
    <xf numFmtId="0" fontId="9" fillId="0" borderId="0" xfId="0" applyNumberFormat="1" applyFont="1" applyAlignment="1">
      <alignment textRotation="90" wrapText="1"/>
    </xf>
    <xf numFmtId="0" fontId="9" fillId="0" borderId="0" xfId="0" applyNumberFormat="1" applyFont="1" applyAlignment="1">
      <alignment horizontal="center" textRotation="90" wrapText="1"/>
    </xf>
    <xf numFmtId="0" fontId="0" fillId="3" borderId="0" xfId="0" applyFill="1"/>
    <xf numFmtId="0" fontId="8" fillId="3" borderId="3" xfId="0" applyFont="1" applyFill="1" applyBorder="1" applyAlignment="1">
      <alignment horizontal="left" vertical="top" wrapText="1"/>
    </xf>
    <xf numFmtId="0" fontId="15" fillId="3" borderId="3" xfId="0" applyFont="1" applyFill="1" applyBorder="1" applyAlignment="1">
      <alignment horizontal="left" vertical="top" wrapText="1"/>
    </xf>
    <xf numFmtId="0" fontId="15" fillId="3" borderId="6" xfId="0" applyFont="1" applyFill="1" applyBorder="1" applyAlignment="1">
      <alignment horizontal="left" vertical="top" wrapText="1"/>
    </xf>
    <xf numFmtId="0" fontId="0" fillId="0" borderId="0" xfId="0" applyAlignment="1">
      <alignment vertical="top"/>
    </xf>
    <xf numFmtId="0" fontId="16" fillId="23" borderId="3" xfId="0" applyFont="1" applyFill="1" applyBorder="1" applyAlignment="1">
      <alignment horizontal="center" vertical="top" wrapText="1"/>
    </xf>
    <xf numFmtId="0" fontId="18" fillId="3" borderId="1" xfId="3" applyFont="1" applyFill="1" applyBorder="1" applyAlignment="1">
      <alignment horizontal="left" vertical="center" wrapText="1"/>
    </xf>
    <xf numFmtId="0" fontId="0" fillId="3" borderId="1" xfId="0" applyFill="1" applyBorder="1" applyAlignment="1">
      <alignment horizontal="left" vertical="top" wrapText="1"/>
    </xf>
    <xf numFmtId="0" fontId="7" fillId="3" borderId="1" xfId="0" applyFont="1" applyFill="1" applyBorder="1" applyAlignment="1">
      <alignment vertical="top" wrapText="1"/>
    </xf>
    <xf numFmtId="0" fontId="19" fillId="26" borderId="1" xfId="0" applyFont="1" applyFill="1" applyBorder="1" applyAlignment="1">
      <alignment horizontal="center" vertical="center" wrapText="1"/>
    </xf>
    <xf numFmtId="0" fontId="13" fillId="26" borderId="3" xfId="0" applyFont="1" applyFill="1" applyBorder="1" applyAlignment="1">
      <alignment horizontal="center" vertical="top" wrapText="1"/>
    </xf>
    <xf numFmtId="0" fontId="13" fillId="26" borderId="4" xfId="0" applyFont="1" applyFill="1" applyBorder="1" applyAlignment="1">
      <alignment horizontal="center" vertical="top" wrapText="1"/>
    </xf>
    <xf numFmtId="0" fontId="20" fillId="0" borderId="0" xfId="0" applyNumberFormat="1" applyFont="1"/>
    <xf numFmtId="0" fontId="23" fillId="0" borderId="0" xfId="0" applyFont="1" applyFill="1" applyBorder="1" applyAlignment="1">
      <alignment horizontal="center" vertical="center" textRotation="255" wrapText="1"/>
    </xf>
    <xf numFmtId="0" fontId="20" fillId="0" borderId="0" xfId="0" applyNumberFormat="1" applyFont="1" applyAlignment="1">
      <alignment horizontal="center"/>
    </xf>
    <xf numFmtId="0" fontId="24" fillId="0" borderId="0" xfId="0" applyNumberFormat="1" applyFont="1" applyAlignment="1">
      <alignment horizontal="center"/>
    </xf>
    <xf numFmtId="0" fontId="24" fillId="0" borderId="0" xfId="0" applyNumberFormat="1" applyFont="1"/>
    <xf numFmtId="0" fontId="9" fillId="0" borderId="0" xfId="0" applyNumberFormat="1" applyFont="1"/>
    <xf numFmtId="0" fontId="26" fillId="0" borderId="2" xfId="0" applyFont="1" applyBorder="1" applyAlignment="1">
      <alignment vertical="top" wrapText="1"/>
    </xf>
    <xf numFmtId="0" fontId="26" fillId="3" borderId="4" xfId="0" applyFont="1" applyFill="1" applyBorder="1" applyAlignment="1">
      <alignment vertical="top" wrapText="1"/>
    </xf>
    <xf numFmtId="0" fontId="26" fillId="3" borderId="3" xfId="0" applyFont="1" applyFill="1" applyBorder="1" applyAlignment="1">
      <alignment vertical="top" wrapText="1"/>
    </xf>
    <xf numFmtId="0" fontId="12" fillId="22" borderId="6" xfId="0" applyFont="1" applyFill="1" applyBorder="1" applyAlignment="1">
      <alignment horizontal="center" vertical="center" wrapText="1"/>
    </xf>
    <xf numFmtId="0" fontId="12" fillId="22" borderId="2"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16" borderId="2" xfId="0" applyFont="1" applyFill="1" applyBorder="1" applyAlignment="1">
      <alignment horizontal="center" vertical="center" wrapText="1"/>
    </xf>
    <xf numFmtId="0" fontId="14" fillId="15" borderId="2" xfId="0" applyFont="1" applyFill="1" applyBorder="1" applyAlignment="1">
      <alignment horizontal="center" vertical="center" wrapText="1"/>
    </xf>
    <xf numFmtId="0" fontId="8" fillId="24" borderId="3" xfId="0" applyFont="1" applyFill="1" applyBorder="1" applyAlignment="1">
      <alignment horizontal="center" vertical="center" wrapText="1"/>
    </xf>
    <xf numFmtId="0" fontId="0" fillId="0" borderId="0" xfId="0" applyAlignment="1">
      <alignment horizontal="center" vertical="center"/>
    </xf>
    <xf numFmtId="0" fontId="19" fillId="10" borderId="3"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19" fillId="13" borderId="3" xfId="0" applyFont="1" applyFill="1" applyBorder="1" applyAlignment="1">
      <alignment horizontal="center" vertical="center" wrapText="1"/>
    </xf>
    <xf numFmtId="0" fontId="19" fillId="17" borderId="3" xfId="0" applyFont="1" applyFill="1" applyBorder="1" applyAlignment="1">
      <alignment horizontal="center" vertical="center" wrapText="1"/>
    </xf>
    <xf numFmtId="0" fontId="19" fillId="12" borderId="3" xfId="0" applyFont="1" applyFill="1" applyBorder="1" applyAlignment="1">
      <alignment horizontal="center" vertical="center" wrapText="1"/>
    </xf>
    <xf numFmtId="0" fontId="19" fillId="19" borderId="3" xfId="0" applyFont="1" applyFill="1" applyBorder="1" applyAlignment="1">
      <alignment horizontal="center" vertical="center" wrapText="1"/>
    </xf>
    <xf numFmtId="0" fontId="19" fillId="18" borderId="3" xfId="0" applyFont="1" applyFill="1" applyBorder="1" applyAlignment="1">
      <alignment horizontal="center" vertical="center" wrapText="1"/>
    </xf>
    <xf numFmtId="0" fontId="19" fillId="20" borderId="3" xfId="0" applyFont="1" applyFill="1" applyBorder="1" applyAlignment="1">
      <alignment horizontal="center" vertical="center" wrapText="1"/>
    </xf>
    <xf numFmtId="0" fontId="19" fillId="25" borderId="3" xfId="0" applyFont="1" applyFill="1" applyBorder="1" applyAlignment="1">
      <alignment horizontal="center" vertical="center" wrapText="1"/>
    </xf>
    <xf numFmtId="0" fontId="41" fillId="0" borderId="0" xfId="0" applyFont="1" applyBorder="1" applyProtection="1"/>
    <xf numFmtId="0" fontId="8" fillId="0" borderId="0" xfId="0" applyFont="1" applyBorder="1" applyProtection="1"/>
    <xf numFmtId="0" fontId="15" fillId="0" borderId="1" xfId="0" applyFont="1" applyFill="1" applyBorder="1" applyAlignment="1" applyProtection="1">
      <alignment horizontal="center" vertical="center" wrapText="1"/>
      <protection locked="0"/>
    </xf>
    <xf numFmtId="0" fontId="0" fillId="0" borderId="0" xfId="0"/>
    <xf numFmtId="0" fontId="15" fillId="3" borderId="15" xfId="0" applyFont="1" applyFill="1" applyBorder="1" applyAlignment="1" applyProtection="1">
      <alignment horizontal="center" vertical="center" wrapText="1"/>
      <protection locked="0"/>
    </xf>
    <xf numFmtId="0" fontId="0" fillId="0" borderId="9" xfId="0" applyBorder="1"/>
    <xf numFmtId="0" fontId="44" fillId="0" borderId="1" xfId="0" applyFont="1" applyFill="1" applyBorder="1" applyAlignment="1" applyProtection="1">
      <alignment horizontal="center" vertical="center" wrapText="1"/>
      <protection locked="0"/>
    </xf>
    <xf numFmtId="0" fontId="9" fillId="0" borderId="0" xfId="0" applyNumberFormat="1" applyFont="1" applyBorder="1" applyAlignment="1">
      <alignment textRotation="90" wrapText="1"/>
    </xf>
    <xf numFmtId="0" fontId="9" fillId="0" borderId="0" xfId="0" applyFont="1" applyFill="1" applyBorder="1" applyAlignment="1" applyProtection="1">
      <alignment horizontal="center" vertical="center" wrapText="1"/>
    </xf>
    <xf numFmtId="0" fontId="9" fillId="0" borderId="0" xfId="0" applyNumberFormat="1" applyFont="1" applyBorder="1" applyAlignment="1">
      <alignment wrapText="1"/>
    </xf>
    <xf numFmtId="0" fontId="39" fillId="0" borderId="0" xfId="0" applyFont="1" applyBorder="1" applyProtection="1">
      <protection locked="0"/>
    </xf>
    <xf numFmtId="0" fontId="38" fillId="0" borderId="0" xfId="0" applyFont="1" applyBorder="1" applyProtection="1">
      <protection locked="0"/>
    </xf>
    <xf numFmtId="0" fontId="38" fillId="3" borderId="0" xfId="0" applyFont="1" applyFill="1" applyBorder="1" applyProtection="1">
      <protection locked="0"/>
    </xf>
    <xf numFmtId="0" fontId="0" fillId="0" borderId="0" xfId="0" applyProtection="1">
      <protection locked="0"/>
    </xf>
    <xf numFmtId="0" fontId="8" fillId="0" borderId="0" xfId="0" applyFont="1" applyBorder="1" applyProtection="1">
      <protection locked="0"/>
    </xf>
    <xf numFmtId="0" fontId="8" fillId="0" borderId="1" xfId="0" applyFont="1" applyBorder="1" applyAlignment="1" applyProtection="1">
      <alignment vertical="top" wrapText="1"/>
      <protection locked="0"/>
    </xf>
    <xf numFmtId="0" fontId="15" fillId="0" borderId="14" xfId="0" applyFont="1" applyFill="1" applyBorder="1" applyAlignment="1" applyProtection="1">
      <alignment horizontal="center" vertical="center" wrapText="1"/>
      <protection locked="0"/>
    </xf>
    <xf numFmtId="0" fontId="8" fillId="0" borderId="8" xfId="0" applyFont="1" applyBorder="1" applyAlignment="1" applyProtection="1">
      <alignment vertical="top"/>
      <protection locked="0"/>
    </xf>
    <xf numFmtId="0" fontId="8" fillId="0" borderId="1" xfId="0" applyFont="1" applyBorder="1" applyAlignment="1" applyProtection="1">
      <alignment vertical="top"/>
      <protection locked="0"/>
    </xf>
    <xf numFmtId="0" fontId="8" fillId="0" borderId="1" xfId="0" applyFont="1" applyFill="1" applyBorder="1" applyAlignment="1" applyProtection="1">
      <alignment vertical="top"/>
      <protection locked="0"/>
    </xf>
    <xf numFmtId="0" fontId="40" fillId="3" borderId="0" xfId="0" applyFont="1" applyFill="1" applyBorder="1" applyAlignment="1" applyProtection="1">
      <alignment horizontal="center" vertical="center" wrapText="1"/>
    </xf>
    <xf numFmtId="0" fontId="8" fillId="0" borderId="0" xfId="0" applyFont="1" applyFill="1" applyBorder="1" applyAlignment="1" applyProtection="1">
      <alignment horizontal="left" vertical="center" wrapText="1"/>
    </xf>
    <xf numFmtId="0" fontId="42" fillId="0" borderId="0" xfId="0" applyFont="1" applyFill="1" applyBorder="1" applyAlignment="1" applyProtection="1">
      <alignment horizontal="center" vertical="center" wrapText="1"/>
    </xf>
    <xf numFmtId="0" fontId="40" fillId="0" borderId="0" xfId="0" applyFont="1" applyFill="1" applyBorder="1" applyAlignment="1" applyProtection="1">
      <alignment horizontal="center" vertical="center" wrapText="1"/>
    </xf>
    <xf numFmtId="2" fontId="15" fillId="0" borderId="21" xfId="0" applyNumberFormat="1" applyFont="1" applyFill="1" applyBorder="1" applyAlignment="1" applyProtection="1">
      <alignment horizontal="center" vertical="center" wrapText="1"/>
    </xf>
    <xf numFmtId="2" fontId="42" fillId="0" borderId="21" xfId="0" applyNumberFormat="1" applyFont="1" applyFill="1" applyBorder="1" applyAlignment="1" applyProtection="1">
      <alignment horizontal="center" vertical="center" wrapText="1"/>
    </xf>
    <xf numFmtId="2" fontId="9" fillId="0" borderId="1" xfId="0" applyNumberFormat="1" applyFont="1" applyFill="1" applyBorder="1" applyAlignment="1" applyProtection="1">
      <alignment horizontal="center" vertical="center" wrapText="1"/>
    </xf>
    <xf numFmtId="0" fontId="9" fillId="0" borderId="0" xfId="0" applyNumberFormat="1" applyFont="1" applyFill="1" applyBorder="1" applyAlignment="1">
      <alignment horizontal="center" textRotation="90" wrapText="1"/>
    </xf>
    <xf numFmtId="165" fontId="9" fillId="0" borderId="0" xfId="0" applyNumberFormat="1" applyFont="1" applyFill="1" applyBorder="1" applyAlignment="1" applyProtection="1">
      <alignment horizontal="center" vertical="center" wrapText="1"/>
    </xf>
    <xf numFmtId="0" fontId="8" fillId="0" borderId="8" xfId="0" applyFont="1" applyBorder="1" applyAlignment="1" applyProtection="1">
      <alignment vertical="top" wrapText="1"/>
      <protection locked="0"/>
    </xf>
    <xf numFmtId="0" fontId="8" fillId="0" borderId="1" xfId="0" applyFont="1" applyFill="1" applyBorder="1" applyAlignment="1" applyProtection="1">
      <alignment vertical="top" wrapText="1"/>
      <protection locked="0"/>
    </xf>
    <xf numFmtId="0" fontId="8" fillId="0" borderId="0" xfId="0" applyFont="1" applyAlignment="1">
      <alignment vertical="top" wrapText="1"/>
    </xf>
    <xf numFmtId="0" fontId="45" fillId="0" borderId="1" xfId="0"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45" fillId="0" borderId="1" xfId="0" applyFont="1" applyFill="1" applyBorder="1" applyAlignment="1" applyProtection="1">
      <alignment vertical="top" wrapText="1"/>
      <protection locked="0"/>
    </xf>
    <xf numFmtId="2" fontId="25" fillId="0" borderId="0" xfId="0" applyNumberFormat="1" applyFont="1" applyAlignment="1">
      <alignment horizontal="center" wrapText="1"/>
    </xf>
    <xf numFmtId="2" fontId="9" fillId="0" borderId="8" xfId="0" applyNumberFormat="1" applyFont="1" applyFill="1" applyBorder="1" applyAlignment="1" applyProtection="1">
      <alignment horizontal="center" vertical="center" wrapText="1"/>
    </xf>
    <xf numFmtId="2" fontId="9" fillId="0" borderId="22" xfId="0" applyNumberFormat="1" applyFont="1" applyFill="1" applyBorder="1" applyAlignment="1" applyProtection="1">
      <alignment horizontal="center" vertical="center" wrapText="1"/>
    </xf>
    <xf numFmtId="2" fontId="9" fillId="0" borderId="23" xfId="0" applyNumberFormat="1" applyFont="1" applyFill="1" applyBorder="1" applyAlignment="1" applyProtection="1">
      <alignment horizontal="center" vertical="center" wrapText="1"/>
    </xf>
    <xf numFmtId="2" fontId="9" fillId="0" borderId="24" xfId="0" applyNumberFormat="1" applyFont="1" applyFill="1" applyBorder="1" applyAlignment="1" applyProtection="1">
      <alignment horizontal="center" vertical="center" wrapText="1"/>
    </xf>
    <xf numFmtId="165" fontId="9" fillId="3" borderId="22" xfId="0" applyNumberFormat="1" applyFont="1" applyFill="1" applyBorder="1" applyAlignment="1" applyProtection="1">
      <alignment horizontal="center" vertical="center" wrapText="1"/>
    </xf>
    <xf numFmtId="165" fontId="9" fillId="3" borderId="23" xfId="0" applyNumberFormat="1" applyFont="1" applyFill="1" applyBorder="1" applyAlignment="1" applyProtection="1">
      <alignment horizontal="center" vertical="center" wrapText="1"/>
    </xf>
    <xf numFmtId="165" fontId="9" fillId="3" borderId="24" xfId="0" applyNumberFormat="1" applyFont="1" applyFill="1" applyBorder="1" applyAlignment="1" applyProtection="1">
      <alignment horizontal="center" vertical="center" wrapText="1"/>
    </xf>
    <xf numFmtId="0" fontId="11" fillId="3" borderId="22" xfId="0" applyFont="1" applyFill="1" applyBorder="1" applyAlignment="1" applyProtection="1">
      <alignment horizontal="center" vertical="center" wrapText="1"/>
    </xf>
    <xf numFmtId="0" fontId="11" fillId="3" borderId="23" xfId="0" applyFont="1" applyFill="1" applyBorder="1" applyAlignment="1" applyProtection="1">
      <alignment horizontal="center" vertical="center" wrapText="1"/>
    </xf>
    <xf numFmtId="0" fontId="11" fillId="3" borderId="24" xfId="0" applyFont="1" applyFill="1" applyBorder="1" applyAlignment="1" applyProtection="1">
      <alignment horizontal="center" vertical="center" wrapText="1"/>
    </xf>
    <xf numFmtId="0" fontId="22" fillId="4" borderId="25" xfId="0" applyFont="1" applyFill="1" applyBorder="1" applyAlignment="1" applyProtection="1">
      <alignment horizontal="center" vertical="center" textRotation="90" wrapText="1"/>
    </xf>
    <xf numFmtId="0" fontId="21" fillId="4" borderId="26" xfId="0" applyFont="1" applyFill="1" applyBorder="1" applyAlignment="1" applyProtection="1">
      <alignment horizontal="center" vertical="center" textRotation="90" wrapText="1"/>
    </xf>
    <xf numFmtId="0" fontId="27" fillId="10" borderId="25" xfId="0" applyFont="1" applyFill="1" applyBorder="1" applyAlignment="1" applyProtection="1">
      <alignment horizontal="center" vertical="center" textRotation="90" wrapText="1"/>
    </xf>
    <xf numFmtId="0" fontId="27" fillId="6" borderId="14" xfId="0" applyFont="1" applyFill="1" applyBorder="1" applyAlignment="1" applyProtection="1">
      <alignment horizontal="center" vertical="center" textRotation="90" wrapText="1"/>
    </xf>
    <xf numFmtId="0" fontId="27" fillId="13" borderId="14" xfId="0" applyFont="1" applyFill="1" applyBorder="1" applyAlignment="1" applyProtection="1">
      <alignment horizontal="center" vertical="center" textRotation="90" wrapText="1"/>
    </xf>
    <xf numFmtId="0" fontId="27" fillId="17" borderId="14" xfId="0" applyFont="1" applyFill="1" applyBorder="1" applyAlignment="1" applyProtection="1">
      <alignment horizontal="center" vertical="center" textRotation="90" wrapText="1"/>
    </xf>
    <xf numFmtId="0" fontId="27" fillId="12" borderId="14" xfId="0" applyFont="1" applyFill="1" applyBorder="1" applyAlignment="1" applyProtection="1">
      <alignment horizontal="center" vertical="center" textRotation="90" wrapText="1"/>
    </xf>
    <xf numFmtId="0" fontId="27" fillId="19" borderId="14" xfId="0" applyFont="1" applyFill="1" applyBorder="1" applyAlignment="1" applyProtection="1">
      <alignment horizontal="center" vertical="center" textRotation="90" wrapText="1"/>
    </xf>
    <xf numFmtId="0" fontId="27" fillId="18" borderId="14" xfId="0" applyFont="1" applyFill="1" applyBorder="1" applyAlignment="1" applyProtection="1">
      <alignment horizontal="center" vertical="center" textRotation="90" wrapText="1"/>
    </xf>
    <xf numFmtId="0" fontId="27" fillId="20" borderId="14" xfId="0" applyFont="1" applyFill="1" applyBorder="1" applyAlignment="1" applyProtection="1">
      <alignment horizontal="center" vertical="center" textRotation="90" wrapText="1"/>
    </xf>
    <xf numFmtId="0" fontId="27" fillId="25" borderId="26" xfId="0" applyFont="1" applyFill="1" applyBorder="1" applyAlignment="1" applyProtection="1">
      <alignment horizontal="center" vertical="center" textRotation="90" wrapText="1"/>
    </xf>
    <xf numFmtId="0" fontId="43" fillId="9" borderId="30" xfId="0" applyFont="1" applyFill="1" applyBorder="1" applyAlignment="1" applyProtection="1">
      <alignment horizontal="center" vertical="center" textRotation="90" wrapText="1"/>
    </xf>
    <xf numFmtId="0" fontId="43" fillId="9" borderId="15" xfId="0" applyFont="1" applyFill="1" applyBorder="1" applyAlignment="1" applyProtection="1">
      <alignment horizontal="center" vertical="center" textRotation="90" wrapText="1"/>
    </xf>
    <xf numFmtId="0" fontId="43" fillId="9" borderId="31" xfId="0" applyFont="1" applyFill="1" applyBorder="1" applyAlignment="1" applyProtection="1">
      <alignment horizontal="center" vertical="center" textRotation="90" wrapText="1"/>
    </xf>
    <xf numFmtId="0" fontId="43" fillId="2" borderId="30" xfId="0" applyFont="1" applyFill="1" applyBorder="1" applyAlignment="1" applyProtection="1">
      <alignment horizontal="center" vertical="center" textRotation="90" wrapText="1"/>
    </xf>
    <xf numFmtId="0" fontId="43" fillId="2" borderId="15" xfId="0" applyFont="1" applyFill="1" applyBorder="1" applyAlignment="1" applyProtection="1">
      <alignment horizontal="center" vertical="center" textRotation="90" wrapText="1"/>
    </xf>
    <xf numFmtId="0" fontId="43" fillId="2" borderId="31" xfId="0" applyFont="1" applyFill="1" applyBorder="1" applyAlignment="1" applyProtection="1">
      <alignment horizontal="center" vertical="center" textRotation="90" wrapText="1"/>
    </xf>
    <xf numFmtId="0" fontId="43" fillId="8" borderId="30" xfId="0" applyFont="1" applyFill="1" applyBorder="1" applyAlignment="1" applyProtection="1">
      <alignment horizontal="center" vertical="center" textRotation="90" wrapText="1"/>
    </xf>
    <xf numFmtId="0" fontId="43" fillId="8" borderId="15" xfId="0" applyFont="1" applyFill="1" applyBorder="1" applyAlignment="1" applyProtection="1">
      <alignment horizontal="center" vertical="center" textRotation="90" wrapText="1"/>
    </xf>
    <xf numFmtId="0" fontId="43" fillId="8" borderId="31" xfId="0" applyFont="1" applyFill="1" applyBorder="1" applyAlignment="1" applyProtection="1">
      <alignment horizontal="center" vertical="center" textRotation="90" wrapText="1"/>
    </xf>
    <xf numFmtId="0" fontId="43" fillId="11" borderId="30" xfId="0" applyFont="1" applyFill="1" applyBorder="1" applyAlignment="1" applyProtection="1">
      <alignment horizontal="center" vertical="center" textRotation="90" wrapText="1"/>
    </xf>
    <xf numFmtId="0" fontId="43" fillId="11" borderId="15" xfId="0" applyFont="1" applyFill="1" applyBorder="1" applyAlignment="1" applyProtection="1">
      <alignment horizontal="center" vertical="center" textRotation="90" wrapText="1"/>
    </xf>
    <xf numFmtId="0" fontId="43" fillId="11" borderId="31" xfId="0" applyFont="1" applyFill="1" applyBorder="1" applyAlignment="1" applyProtection="1">
      <alignment horizontal="center" vertical="center" textRotation="90" wrapText="1"/>
    </xf>
    <xf numFmtId="0" fontId="43" fillId="7" borderId="30" xfId="0" applyFont="1" applyFill="1" applyBorder="1" applyAlignment="1" applyProtection="1">
      <alignment horizontal="center" vertical="center" textRotation="90" wrapText="1"/>
    </xf>
    <xf numFmtId="0" fontId="43" fillId="7" borderId="15" xfId="0" applyFont="1" applyFill="1" applyBorder="1" applyAlignment="1" applyProtection="1">
      <alignment horizontal="center" vertical="center" textRotation="90" wrapText="1"/>
    </xf>
    <xf numFmtId="0" fontId="43" fillId="7" borderId="31" xfId="0" applyFont="1" applyFill="1" applyBorder="1" applyAlignment="1" applyProtection="1">
      <alignment horizontal="center" vertical="center" textRotation="90" wrapText="1"/>
    </xf>
    <xf numFmtId="0" fontId="43" fillId="21" borderId="30" xfId="0" applyFont="1" applyFill="1" applyBorder="1" applyAlignment="1" applyProtection="1">
      <alignment horizontal="center" vertical="center" textRotation="90" wrapText="1"/>
    </xf>
    <xf numFmtId="0" fontId="43" fillId="21" borderId="15" xfId="0" applyFont="1" applyFill="1" applyBorder="1" applyAlignment="1" applyProtection="1">
      <alignment horizontal="center" vertical="center" textRotation="90" wrapText="1"/>
    </xf>
    <xf numFmtId="0" fontId="43" fillId="21" borderId="31" xfId="0" applyFont="1" applyFill="1" applyBorder="1" applyAlignment="1" applyProtection="1">
      <alignment horizontal="center" vertical="center" textRotation="90" wrapText="1"/>
    </xf>
    <xf numFmtId="0" fontId="43" fillId="11" borderId="17" xfId="0" applyFont="1" applyFill="1" applyBorder="1" applyAlignment="1" applyProtection="1">
      <alignment horizontal="center" vertical="center" textRotation="90" wrapText="1"/>
    </xf>
    <xf numFmtId="0" fontId="0" fillId="0" borderId="0" xfId="0" applyFont="1" applyBorder="1" applyProtection="1"/>
    <xf numFmtId="0" fontId="46" fillId="4" borderId="1" xfId="0" applyFont="1" applyFill="1" applyBorder="1" applyAlignment="1" applyProtection="1">
      <alignment horizontal="center" vertical="center" wrapText="1"/>
    </xf>
    <xf numFmtId="0" fontId="46" fillId="4" borderId="12" xfId="0" applyFont="1" applyFill="1" applyBorder="1" applyAlignment="1" applyProtection="1">
      <alignment horizontal="center" vertical="center" wrapText="1"/>
    </xf>
    <xf numFmtId="0" fontId="46" fillId="4" borderId="1" xfId="0" applyFont="1" applyFill="1" applyBorder="1" applyAlignment="1" applyProtection="1">
      <alignment horizontal="left" vertical="center" wrapText="1" indent="1"/>
    </xf>
    <xf numFmtId="0" fontId="44" fillId="33" borderId="1" xfId="0" applyFont="1" applyFill="1" applyBorder="1" applyAlignment="1" applyProtection="1">
      <alignment horizontal="center" vertical="center" wrapText="1"/>
    </xf>
    <xf numFmtId="0" fontId="0" fillId="34" borderId="0" xfId="0" applyFont="1" applyFill="1" applyBorder="1" applyProtection="1"/>
    <xf numFmtId="0" fontId="0" fillId="34" borderId="0" xfId="0" applyFont="1" applyFill="1" applyBorder="1" applyAlignment="1" applyProtection="1">
      <alignment horizontal="center"/>
    </xf>
    <xf numFmtId="0" fontId="8" fillId="34" borderId="0" xfId="0" applyFont="1" applyFill="1" applyBorder="1" applyProtection="1">
      <protection locked="0"/>
    </xf>
    <xf numFmtId="2" fontId="8" fillId="34" borderId="0" xfId="0" applyNumberFormat="1" applyFont="1" applyFill="1" applyBorder="1" applyAlignment="1" applyProtection="1">
      <alignment horizontal="center"/>
      <protection locked="0"/>
    </xf>
    <xf numFmtId="0" fontId="13" fillId="26" borderId="7" xfId="0" applyFont="1" applyFill="1" applyBorder="1" applyAlignment="1">
      <alignment horizontal="center" vertical="top" wrapText="1"/>
    </xf>
    <xf numFmtId="0" fontId="13" fillId="26" borderId="5" xfId="0" applyFont="1" applyFill="1" applyBorder="1" applyAlignment="1">
      <alignment horizontal="center" vertical="top" wrapText="1"/>
    </xf>
    <xf numFmtId="0" fontId="13" fillId="26" borderId="4" xfId="0" applyFont="1" applyFill="1" applyBorder="1" applyAlignment="1">
      <alignment horizontal="center" vertical="top" wrapText="1"/>
    </xf>
    <xf numFmtId="0" fontId="49" fillId="0" borderId="1" xfId="0" applyFont="1" applyFill="1" applyBorder="1" applyAlignment="1" applyProtection="1">
      <alignment horizontal="center" vertical="center" wrapText="1"/>
    </xf>
    <xf numFmtId="0" fontId="20" fillId="0" borderId="13" xfId="0"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8" fillId="20" borderId="19" xfId="5" applyFont="1" applyFill="1" applyBorder="1" applyAlignment="1" applyProtection="1">
      <alignment horizontal="center" vertical="center" wrapText="1"/>
    </xf>
    <xf numFmtId="0" fontId="48" fillId="20" borderId="10" xfId="5" applyFont="1" applyFill="1" applyBorder="1" applyAlignment="1" applyProtection="1">
      <alignment horizontal="center" vertical="center" wrapText="1"/>
    </xf>
    <xf numFmtId="0" fontId="48" fillId="20" borderId="18" xfId="5" applyFont="1" applyFill="1" applyBorder="1" applyAlignment="1" applyProtection="1">
      <alignment horizontal="center" vertical="center" wrapText="1"/>
    </xf>
    <xf numFmtId="0" fontId="47" fillId="20" borderId="0" xfId="0" applyFont="1" applyFill="1" applyBorder="1" applyAlignment="1" applyProtection="1">
      <alignment horizontal="left" vertical="center" wrapText="1"/>
    </xf>
    <xf numFmtId="0" fontId="47" fillId="18" borderId="0" xfId="0" applyFont="1" applyFill="1" applyBorder="1" applyAlignment="1" applyProtection="1">
      <alignment horizontal="left" vertical="center" wrapText="1"/>
    </xf>
    <xf numFmtId="0" fontId="48" fillId="18" borderId="19" xfId="5" applyFont="1" applyFill="1" applyBorder="1" applyAlignment="1" applyProtection="1">
      <alignment horizontal="center" vertical="center" wrapText="1"/>
    </xf>
    <xf numFmtId="0" fontId="48" fillId="18" borderId="10" xfId="5"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47" fillId="13" borderId="0" xfId="0" applyFont="1" applyFill="1" applyBorder="1" applyAlignment="1" applyProtection="1">
      <alignment horizontal="left" vertical="center" wrapText="1"/>
    </xf>
    <xf numFmtId="0" fontId="47" fillId="19" borderId="0" xfId="0" applyFont="1" applyFill="1" applyBorder="1" applyAlignment="1" applyProtection="1">
      <alignment horizontal="left" vertical="center" wrapText="1"/>
    </xf>
    <xf numFmtId="0" fontId="48" fillId="19" borderId="19" xfId="5" applyFont="1" applyFill="1" applyBorder="1" applyAlignment="1" applyProtection="1">
      <alignment horizontal="center" vertical="center" wrapText="1"/>
    </xf>
    <xf numFmtId="0" fontId="48" fillId="19" borderId="10" xfId="5" applyFont="1" applyFill="1" applyBorder="1" applyAlignment="1" applyProtection="1">
      <alignment horizontal="center" vertical="center" wrapText="1"/>
    </xf>
    <xf numFmtId="0" fontId="48" fillId="12" borderId="19" xfId="5" applyFont="1" applyFill="1" applyBorder="1" applyAlignment="1" applyProtection="1">
      <alignment horizontal="center" vertical="center" wrapText="1"/>
    </xf>
    <xf numFmtId="0" fontId="48" fillId="12" borderId="10" xfId="5" applyFont="1" applyFill="1" applyBorder="1" applyAlignment="1" applyProtection="1">
      <alignment horizontal="center" vertical="center" wrapText="1"/>
    </xf>
    <xf numFmtId="0" fontId="47" fillId="12" borderId="0" xfId="0" applyFont="1" applyFill="1" applyBorder="1" applyAlignment="1" applyProtection="1">
      <alignment horizontal="left" vertical="center" wrapText="1"/>
    </xf>
    <xf numFmtId="0" fontId="48" fillId="17" borderId="19" xfId="5" applyFont="1" applyFill="1" applyBorder="1" applyAlignment="1" applyProtection="1">
      <alignment horizontal="center" vertical="center" wrapText="1"/>
    </xf>
    <xf numFmtId="0" fontId="48" fillId="17" borderId="10" xfId="5" applyFont="1" applyFill="1" applyBorder="1" applyAlignment="1" applyProtection="1">
      <alignment horizontal="center" vertical="center" wrapText="1"/>
    </xf>
    <xf numFmtId="0" fontId="20" fillId="0" borderId="13" xfId="0" applyFont="1" applyFill="1" applyBorder="1" applyAlignment="1" applyProtection="1">
      <alignment horizontal="left" vertical="center" wrapText="1"/>
    </xf>
    <xf numFmtId="0" fontId="20" fillId="0" borderId="16" xfId="0" applyFont="1" applyFill="1" applyBorder="1" applyAlignment="1" applyProtection="1">
      <alignment horizontal="left" vertical="center" wrapText="1"/>
    </xf>
    <xf numFmtId="0" fontId="48" fillId="6" borderId="19" xfId="5" applyFont="1" applyFill="1" applyBorder="1" applyAlignment="1" applyProtection="1">
      <alignment horizontal="center" vertical="center" wrapText="1"/>
    </xf>
    <xf numFmtId="0" fontId="48" fillId="6" borderId="10" xfId="5" applyFont="1" applyFill="1" applyBorder="1" applyAlignment="1" applyProtection="1">
      <alignment horizontal="center" vertical="center" wrapText="1"/>
    </xf>
    <xf numFmtId="0" fontId="20" fillId="0" borderId="12" xfId="0" applyFont="1" applyFill="1" applyBorder="1" applyAlignment="1" applyProtection="1">
      <alignment horizontal="left" vertical="center" wrapText="1"/>
    </xf>
    <xf numFmtId="0" fontId="20" fillId="0" borderId="8" xfId="0" applyFont="1" applyFill="1" applyBorder="1" applyAlignment="1" applyProtection="1">
      <alignment horizontal="left" vertical="center" wrapText="1"/>
    </xf>
    <xf numFmtId="0" fontId="48" fillId="13" borderId="19" xfId="5" applyFont="1" applyFill="1" applyBorder="1" applyAlignment="1" applyProtection="1">
      <alignment horizontal="center" vertical="center" wrapText="1"/>
    </xf>
    <xf numFmtId="0" fontId="48" fillId="13" borderId="10" xfId="5"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20" fillId="0" borderId="12"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wrapText="1"/>
    </xf>
    <xf numFmtId="0" fontId="48" fillId="10" borderId="19" xfId="0" applyFont="1" applyFill="1" applyBorder="1" applyAlignment="1" applyProtection="1">
      <alignment horizontal="center" vertical="center" wrapText="1"/>
    </xf>
    <xf numFmtId="0" fontId="48" fillId="10" borderId="10" xfId="0" applyFont="1" applyFill="1" applyBorder="1" applyAlignment="1" applyProtection="1">
      <alignment horizontal="center" vertical="center" wrapText="1"/>
    </xf>
    <xf numFmtId="0" fontId="20" fillId="0" borderId="1" xfId="0" applyFont="1" applyFill="1" applyBorder="1" applyAlignment="1" applyProtection="1">
      <alignment horizontal="left" vertical="center" wrapText="1"/>
    </xf>
    <xf numFmtId="0" fontId="40" fillId="7" borderId="19" xfId="0" applyFont="1" applyFill="1" applyBorder="1" applyAlignment="1" applyProtection="1">
      <alignment horizontal="center" vertical="center" wrapText="1"/>
    </xf>
    <xf numFmtId="0" fontId="40" fillId="7" borderId="10" xfId="0" applyFont="1" applyFill="1" applyBorder="1" applyAlignment="1" applyProtection="1">
      <alignment horizontal="center" vertical="center" wrapText="1"/>
    </xf>
    <xf numFmtId="0" fontId="40" fillId="7" borderId="18" xfId="0" applyFont="1" applyFill="1" applyBorder="1" applyAlignment="1" applyProtection="1">
      <alignment horizontal="center" vertical="center" wrapText="1"/>
    </xf>
    <xf numFmtId="0" fontId="40" fillId="7" borderId="20" xfId="0" applyFont="1" applyFill="1" applyBorder="1" applyAlignment="1" applyProtection="1">
      <alignment horizontal="center" vertical="center" wrapText="1"/>
    </xf>
    <xf numFmtId="0" fontId="40" fillId="7" borderId="0" xfId="0" applyFont="1" applyFill="1" applyBorder="1" applyAlignment="1" applyProtection="1">
      <alignment horizontal="center" vertical="center" wrapText="1"/>
    </xf>
    <xf numFmtId="0" fontId="40" fillId="7" borderId="17" xfId="0" applyFont="1" applyFill="1" applyBorder="1" applyAlignment="1" applyProtection="1">
      <alignment horizontal="center" vertical="center" wrapText="1"/>
    </xf>
    <xf numFmtId="0" fontId="40" fillId="7" borderId="13" xfId="0" applyFont="1" applyFill="1" applyBorder="1" applyAlignment="1" applyProtection="1">
      <alignment horizontal="center" vertical="center" wrapText="1"/>
    </xf>
    <xf numFmtId="0" fontId="40" fillId="7" borderId="9" xfId="0" applyFont="1" applyFill="1" applyBorder="1" applyAlignment="1" applyProtection="1">
      <alignment horizontal="center" vertical="center" wrapText="1"/>
    </xf>
    <xf numFmtId="0" fontId="40" fillId="7" borderId="16" xfId="0" applyFont="1" applyFill="1" applyBorder="1" applyAlignment="1" applyProtection="1">
      <alignment horizontal="center" vertical="center" wrapText="1"/>
    </xf>
    <xf numFmtId="0" fontId="47" fillId="6" borderId="0" xfId="5" applyFont="1" applyFill="1" applyBorder="1" applyAlignment="1" applyProtection="1">
      <alignment horizontal="left" vertical="center" wrapText="1"/>
    </xf>
    <xf numFmtId="0" fontId="47" fillId="14" borderId="0" xfId="0" applyFont="1" applyFill="1" applyBorder="1" applyAlignment="1" applyProtection="1">
      <alignment horizontal="left" vertical="center" wrapText="1"/>
    </xf>
    <xf numFmtId="0" fontId="47" fillId="10" borderId="20" xfId="0" applyFont="1" applyFill="1" applyBorder="1" applyAlignment="1" applyProtection="1">
      <alignment horizontal="left" vertical="center" wrapText="1"/>
    </xf>
    <xf numFmtId="0" fontId="47" fillId="10" borderId="0" xfId="0" applyFont="1" applyFill="1" applyBorder="1" applyAlignment="1" applyProtection="1">
      <alignment horizontal="left" vertical="center" wrapText="1"/>
    </xf>
    <xf numFmtId="0" fontId="47" fillId="25" borderId="9" xfId="0" applyFont="1" applyFill="1" applyBorder="1" applyAlignment="1" applyProtection="1">
      <alignment horizontal="center" vertical="center" wrapText="1"/>
    </xf>
    <xf numFmtId="0" fontId="48" fillId="25" borderId="19" xfId="5" applyFont="1" applyFill="1" applyBorder="1" applyAlignment="1" applyProtection="1">
      <alignment horizontal="center" vertical="center" wrapText="1"/>
    </xf>
    <xf numFmtId="0" fontId="48" fillId="25" borderId="10" xfId="5" applyFont="1" applyFill="1" applyBorder="1" applyAlignment="1" applyProtection="1">
      <alignment horizontal="center" vertical="center" wrapText="1"/>
    </xf>
    <xf numFmtId="0" fontId="48" fillId="25" borderId="18" xfId="5" applyFont="1" applyFill="1" applyBorder="1" applyAlignment="1" applyProtection="1">
      <alignment horizontal="center" vertical="center" wrapText="1"/>
    </xf>
    <xf numFmtId="0" fontId="10" fillId="25" borderId="27" xfId="0" applyFont="1" applyFill="1" applyBorder="1" applyAlignment="1" applyProtection="1">
      <alignment horizontal="center" vertical="center" wrapText="1"/>
    </xf>
    <xf numFmtId="0" fontId="10" fillId="25" borderId="29" xfId="0" applyFont="1" applyFill="1" applyBorder="1" applyAlignment="1" applyProtection="1">
      <alignment horizontal="center" vertical="center" wrapText="1"/>
    </xf>
    <xf numFmtId="0" fontId="10" fillId="25" borderId="28" xfId="0" applyFont="1" applyFill="1" applyBorder="1" applyAlignment="1" applyProtection="1">
      <alignment horizontal="center" vertical="center" wrapText="1"/>
    </xf>
    <xf numFmtId="0" fontId="10" fillId="28" borderId="27" xfId="0" applyNumberFormat="1" applyFont="1" applyFill="1" applyBorder="1" applyAlignment="1" applyProtection="1">
      <alignment horizontal="center" vertical="center"/>
    </xf>
    <xf numFmtId="0" fontId="10" fillId="28" borderId="28" xfId="0" applyNumberFormat="1" applyFont="1" applyFill="1" applyBorder="1" applyAlignment="1" applyProtection="1">
      <alignment horizontal="center" vertical="center"/>
    </xf>
    <xf numFmtId="0" fontId="10" fillId="27" borderId="10" xfId="0" applyNumberFormat="1" applyFont="1" applyFill="1" applyBorder="1" applyAlignment="1" applyProtection="1">
      <alignment horizontal="center" vertical="center"/>
    </xf>
    <xf numFmtId="0" fontId="10" fillId="27" borderId="0" xfId="0" applyNumberFormat="1" applyFont="1" applyFill="1" applyBorder="1" applyAlignment="1" applyProtection="1">
      <alignment horizontal="center" vertical="center"/>
    </xf>
    <xf numFmtId="0" fontId="10" fillId="27" borderId="9" xfId="0" applyNumberFormat="1" applyFont="1" applyFill="1" applyBorder="1" applyAlignment="1" applyProtection="1">
      <alignment horizontal="center" vertical="center"/>
    </xf>
    <xf numFmtId="0" fontId="10" fillId="28" borderId="29" xfId="0" applyNumberFormat="1" applyFont="1" applyFill="1" applyBorder="1" applyAlignment="1" applyProtection="1">
      <alignment horizontal="center" vertical="center"/>
    </xf>
    <xf numFmtId="0" fontId="10" fillId="10" borderId="27" xfId="0" applyFont="1" applyFill="1" applyBorder="1" applyAlignment="1" applyProtection="1">
      <alignment horizontal="center" vertical="center" wrapText="1"/>
    </xf>
    <xf numFmtId="0" fontId="10" fillId="10" borderId="29" xfId="0" applyFont="1" applyFill="1" applyBorder="1" applyAlignment="1" applyProtection="1">
      <alignment horizontal="center" vertical="center" wrapText="1"/>
    </xf>
    <xf numFmtId="0" fontId="10" fillId="10" borderId="28" xfId="0" applyFont="1" applyFill="1" applyBorder="1" applyAlignment="1" applyProtection="1">
      <alignment horizontal="center" vertical="center" wrapText="1"/>
    </xf>
    <xf numFmtId="0" fontId="10" fillId="6" borderId="27" xfId="0" applyFont="1" applyFill="1" applyBorder="1" applyAlignment="1" applyProtection="1">
      <alignment horizontal="center" vertical="center" wrapText="1"/>
    </xf>
    <xf numFmtId="0" fontId="10" fillId="6" borderId="29" xfId="0" applyFont="1" applyFill="1" applyBorder="1" applyAlignment="1" applyProtection="1">
      <alignment horizontal="center" vertical="center" wrapText="1"/>
    </xf>
    <xf numFmtId="0" fontId="10" fillId="6" borderId="28" xfId="0" applyFont="1" applyFill="1" applyBorder="1" applyAlignment="1" applyProtection="1">
      <alignment horizontal="center" vertical="center" wrapText="1"/>
    </xf>
    <xf numFmtId="0" fontId="10" fillId="13" borderId="27" xfId="0" applyFont="1" applyFill="1" applyBorder="1" applyAlignment="1" applyProtection="1">
      <alignment horizontal="center" vertical="center" wrapText="1"/>
    </xf>
    <xf numFmtId="0" fontId="10" fillId="13" borderId="29" xfId="0" applyFont="1" applyFill="1" applyBorder="1" applyAlignment="1" applyProtection="1">
      <alignment horizontal="center" vertical="center" wrapText="1"/>
    </xf>
    <xf numFmtId="0" fontId="10" fillId="13" borderId="28" xfId="0" applyFont="1" applyFill="1" applyBorder="1" applyAlignment="1" applyProtection="1">
      <alignment horizontal="center" vertical="center" wrapText="1"/>
    </xf>
    <xf numFmtId="0" fontId="10" fillId="14" borderId="27" xfId="0" applyFont="1" applyFill="1" applyBorder="1" applyAlignment="1" applyProtection="1">
      <alignment horizontal="center" vertical="center" wrapText="1"/>
    </xf>
    <xf numFmtId="0" fontId="10" fillId="14" borderId="29" xfId="0" applyFont="1" applyFill="1" applyBorder="1" applyAlignment="1" applyProtection="1">
      <alignment horizontal="center" vertical="center" wrapText="1"/>
    </xf>
    <xf numFmtId="0" fontId="10" fillId="14" borderId="28" xfId="0" applyFont="1" applyFill="1" applyBorder="1" applyAlignment="1" applyProtection="1">
      <alignment horizontal="center" vertical="center" wrapText="1"/>
    </xf>
    <xf numFmtId="0" fontId="10" fillId="12" borderId="27" xfId="0" applyFont="1" applyFill="1" applyBorder="1" applyAlignment="1" applyProtection="1">
      <alignment horizontal="center" vertical="center" wrapText="1"/>
    </xf>
    <xf numFmtId="0" fontId="10" fillId="12" borderId="29" xfId="0" applyFont="1" applyFill="1" applyBorder="1" applyAlignment="1" applyProtection="1">
      <alignment horizontal="center" vertical="center" wrapText="1"/>
    </xf>
    <xf numFmtId="0" fontId="10" fillId="12" borderId="28" xfId="0" applyFont="1" applyFill="1" applyBorder="1" applyAlignment="1" applyProtection="1">
      <alignment horizontal="center" vertical="center" wrapText="1"/>
    </xf>
    <xf numFmtId="0" fontId="10" fillId="19" borderId="27" xfId="0" applyFont="1" applyFill="1" applyBorder="1" applyAlignment="1" applyProtection="1">
      <alignment horizontal="center" vertical="center" wrapText="1"/>
    </xf>
    <xf numFmtId="0" fontId="10" fillId="19" borderId="29" xfId="0" applyFont="1" applyFill="1" applyBorder="1" applyAlignment="1" applyProtection="1">
      <alignment horizontal="center" vertical="center" wrapText="1"/>
    </xf>
    <xf numFmtId="0" fontId="10" fillId="19" borderId="28" xfId="0" applyFont="1" applyFill="1" applyBorder="1" applyAlignment="1" applyProtection="1">
      <alignment horizontal="center" vertical="center" wrapText="1"/>
    </xf>
    <xf numFmtId="0" fontId="10" fillId="18" borderId="27" xfId="0" applyFont="1" applyFill="1" applyBorder="1" applyAlignment="1" applyProtection="1">
      <alignment horizontal="center" vertical="center" wrapText="1"/>
    </xf>
    <xf numFmtId="0" fontId="10" fillId="18" borderId="29" xfId="0" applyFont="1" applyFill="1" applyBorder="1" applyAlignment="1" applyProtection="1">
      <alignment horizontal="center" vertical="center" wrapText="1"/>
    </xf>
    <xf numFmtId="0" fontId="10" fillId="18" borderId="28" xfId="0" applyFont="1" applyFill="1" applyBorder="1" applyAlignment="1" applyProtection="1">
      <alignment horizontal="center" vertical="center" wrapText="1"/>
    </xf>
    <xf numFmtId="0" fontId="10" fillId="20" borderId="27" xfId="0" applyFont="1" applyFill="1" applyBorder="1" applyAlignment="1" applyProtection="1">
      <alignment horizontal="center" vertical="center" wrapText="1"/>
    </xf>
    <xf numFmtId="0" fontId="10" fillId="20" borderId="29" xfId="0" applyFont="1" applyFill="1" applyBorder="1" applyAlignment="1" applyProtection="1">
      <alignment horizontal="center" vertical="center" wrapText="1"/>
    </xf>
    <xf numFmtId="0" fontId="10" fillId="20" borderId="28" xfId="0" applyFont="1" applyFill="1" applyBorder="1" applyAlignment="1" applyProtection="1">
      <alignment horizontal="center" vertical="center" wrapText="1"/>
    </xf>
  </cellXfs>
  <cellStyles count="42">
    <cellStyle name="Bad 2" xfId="10"/>
    <cellStyle name="Currency 2" xfId="11"/>
    <cellStyle name="Currency 2 2" xfId="12"/>
    <cellStyle name="Currency 2 2 2" xfId="22"/>
    <cellStyle name="Currency 2 3" xfId="21"/>
    <cellStyle name="Currency 3" xfId="13"/>
    <cellStyle name="Currency 3 2" xfId="23"/>
    <cellStyle name="Good 2" xfId="14"/>
    <cellStyle name="Hyperlink" xfId="3" builtinId="8"/>
    <cellStyle name="Hyperlink 2" xfId="8"/>
    <cellStyle name="Hyperlink 3" xfId="37"/>
    <cellStyle name="Neutral 2" xfId="15"/>
    <cellStyle name="Normal" xfId="0" builtinId="0"/>
    <cellStyle name="Normal - Style1" xfId="25"/>
    <cellStyle name="Normal 2" xfId="1"/>
    <cellStyle name="Normal 2 2" xfId="4"/>
    <cellStyle name="Normal 2 2 2" xfId="35"/>
    <cellStyle name="Normal 2 2 3" xfId="16"/>
    <cellStyle name="Normal 2 3" xfId="17"/>
    <cellStyle name="Normal 2 4" xfId="32"/>
    <cellStyle name="Normal 2 5" xfId="6"/>
    <cellStyle name="Normal 3" xfId="2"/>
    <cellStyle name="Normal 3 2" xfId="33"/>
    <cellStyle name="Normal 3 3" xfId="18"/>
    <cellStyle name="Normal 4" xfId="19"/>
    <cellStyle name="Normal 4 2" xfId="34"/>
    <cellStyle name="Normal 4 2 2" xfId="39"/>
    <cellStyle name="Normal 5" xfId="9"/>
    <cellStyle name="Normal 5 2" xfId="36"/>
    <cellStyle name="Normal 5 3" xfId="40"/>
    <cellStyle name="Normal 6" xfId="20"/>
    <cellStyle name="Normal 6 2" xfId="41"/>
    <cellStyle name="Normal 7" xfId="24"/>
    <cellStyle name="Normal 8" xfId="5"/>
    <cellStyle name="Normal 8 2" xfId="38"/>
    <cellStyle name="Percent 2" xfId="7"/>
    <cellStyle name="PSChar" xfId="26"/>
    <cellStyle name="PSDate" xfId="27"/>
    <cellStyle name="PSDec" xfId="28"/>
    <cellStyle name="PSHeading" xfId="29"/>
    <cellStyle name="PSInt" xfId="30"/>
    <cellStyle name="PSSpacer" xfId="31"/>
  </cellStyles>
  <dxfs count="577">
    <dxf>
      <border outline="0">
        <top style="thin">
          <color indexed="64"/>
        </top>
      </border>
    </dxf>
    <dxf>
      <border outline="0">
        <bottom style="thin">
          <color indexed="64"/>
        </bottom>
      </border>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ACDCB9"/>
        </patternFill>
      </fill>
    </dxf>
    <dxf>
      <font>
        <b/>
        <i val="0"/>
      </font>
      <fill>
        <patternFill>
          <bgColor rgb="FFFFFFCC"/>
        </patternFill>
      </fill>
    </dxf>
    <dxf>
      <font>
        <b/>
        <i val="0"/>
      </font>
      <fill>
        <patternFill>
          <bgColor rgb="FFFFFFCC"/>
        </patternFill>
      </fill>
    </dxf>
    <dxf>
      <font>
        <b/>
        <i val="0"/>
      </font>
      <fill>
        <patternFill>
          <bgColor rgb="FFFBA7A9"/>
        </patternFill>
      </fill>
    </dxf>
    <dxf>
      <font>
        <b/>
        <i val="0"/>
      </font>
      <fill>
        <patternFill>
          <bgColor rgb="FFFBA7A9"/>
        </patternFill>
      </fill>
    </dxf>
    <dxf>
      <font>
        <b/>
        <i val="0"/>
      </font>
      <fill>
        <patternFill>
          <bgColor rgb="FFACDCB9"/>
        </patternFill>
      </fill>
    </dxf>
    <dxf>
      <font>
        <b/>
        <i val="0"/>
      </font>
      <fill>
        <patternFill>
          <bgColor rgb="FFACDCB9"/>
        </patternFill>
      </fill>
    </dxf>
    <dxf>
      <font>
        <b/>
        <i val="0"/>
      </font>
      <fill>
        <patternFill>
          <bgColor rgb="FFFFFFCC"/>
        </patternFill>
      </fill>
    </dxf>
    <dxf>
      <font>
        <b/>
        <i val="0"/>
      </font>
      <fill>
        <patternFill>
          <bgColor rgb="FFFFFFCC"/>
        </patternFill>
      </fill>
    </dxf>
    <dxf>
      <font>
        <b/>
        <i val="0"/>
      </font>
      <fill>
        <patternFill>
          <bgColor rgb="FFFBA7A9"/>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font>
      <fill>
        <patternFill>
          <bgColor rgb="FFACDCB9"/>
        </patternFill>
      </fill>
    </dxf>
    <dxf>
      <font>
        <b/>
        <i val="0"/>
      </font>
      <fill>
        <patternFill>
          <bgColor rgb="FFFFFFCC"/>
        </patternFill>
      </fill>
    </dxf>
    <dxf>
      <font>
        <b/>
        <i val="0"/>
      </font>
      <fill>
        <patternFill>
          <bgColor rgb="FFFBA7A9"/>
        </patternFill>
      </fill>
    </dxf>
    <dxf>
      <font>
        <b/>
        <i val="0"/>
        <sz val="12"/>
        <name val="Calibri"/>
        <scheme val="minor"/>
      </font>
    </dxf>
    <dxf>
      <border>
        <left style="medium">
          <color theme="8" tint="0.39994506668294322"/>
        </left>
        <right style="medium">
          <color theme="8" tint="0.39994506668294322"/>
        </right>
        <top style="medium">
          <color theme="8" tint="0.39994506668294322"/>
        </top>
        <bottom style="medium">
          <color theme="8" tint="0.39994506668294322"/>
        </bottom>
      </border>
    </dxf>
  </dxfs>
  <tableStyles count="1" defaultTableStyle="TableStyleMedium9" defaultPivotStyle="PivotStyleLight16">
    <tableStyle name="Slicer Style 1" pivot="0" table="0" count="2">
      <tableStyleElement type="wholeTable" dxfId="576"/>
      <tableStyleElement type="headerRow" dxfId="575"/>
    </tableStyle>
  </tableStyles>
  <colors>
    <mruColors>
      <color rgb="FFFBA7A9"/>
      <color rgb="FFFF7C80"/>
      <color rgb="FFFFFFCC"/>
      <color rgb="FFACDCB9"/>
      <color rgb="FFFFFF99"/>
      <color rgb="FFE27C30"/>
      <color rgb="FFAE2534"/>
      <color rgb="FFFF00FF"/>
      <color rgb="FF4C9A45"/>
      <color rgb="FF008B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Summary View</a:t>
            </a:r>
            <a:r>
              <a:rPr lang="en-US" baseline="0"/>
              <a:t> of </a:t>
            </a:r>
            <a:r>
              <a:rPr lang="en-US"/>
              <a:t>Business Impact Assessment</a:t>
            </a:r>
          </a:p>
        </c:rich>
      </c:tx>
      <c:layout>
        <c:manualLayout>
          <c:xMode val="edge"/>
          <c:yMode val="edge"/>
          <c:x val="0.15318024860419019"/>
          <c:y val="3.0757258858267716E-2"/>
        </c:manualLayout>
      </c:layout>
      <c:overlay val="0"/>
    </c:title>
    <c:autoTitleDeleted val="0"/>
    <c:plotArea>
      <c:layout>
        <c:manualLayout>
          <c:layoutTarget val="inner"/>
          <c:xMode val="edge"/>
          <c:yMode val="edge"/>
          <c:x val="0.28867173198071361"/>
          <c:y val="0.31629776128243986"/>
          <c:w val="0.37239402017025564"/>
          <c:h val="0.55377131188892792"/>
        </c:manualLayout>
      </c:layout>
      <c:radarChart>
        <c:radarStyle val="marker"/>
        <c:varyColors val="0"/>
        <c:ser>
          <c:idx val="2"/>
          <c:order val="0"/>
          <c:tx>
            <c:strRef>
              <c:f>Summary!$O$2</c:f>
              <c:strCache>
                <c:ptCount val="1"/>
                <c:pt idx="0">
                  <c:v>Area Score</c:v>
                </c:pt>
              </c:strCache>
            </c:strRef>
          </c:tx>
          <c:spPr>
            <a:ln w="47625">
              <a:solidFill>
                <a:schemeClr val="accent1">
                  <a:lumMod val="75000"/>
                </a:schemeClr>
              </a:solidFill>
            </a:ln>
          </c:spPr>
          <c:marker>
            <c:symbol val="square"/>
            <c:size val="5"/>
            <c:spPr>
              <a:solidFill>
                <a:srgbClr val="C00000"/>
              </a:solidFill>
              <a:ln w="6350">
                <a:solidFill>
                  <a:schemeClr val="tx1"/>
                </a:solidFill>
              </a:ln>
            </c:spPr>
          </c:marker>
          <c:cat>
            <c:strRef>
              <c:f>Summary!$O$3:$W$3</c:f>
              <c:strCache>
                <c:ptCount val="9"/>
                <c:pt idx="0">
                  <c:v>People (Internal)</c:v>
                </c:pt>
                <c:pt idx="1">
                  <c:v>Process</c:v>
                </c:pt>
                <c:pt idx="2">
                  <c:v>Technology</c:v>
                </c:pt>
                <c:pt idx="3">
                  <c:v>People (External)</c:v>
                </c:pt>
                <c:pt idx="4">
                  <c:v>Other</c:v>
                </c:pt>
                <c:pt idx="5">
                  <c:v>Publications &amp; Products</c:v>
                </c:pt>
                <c:pt idx="6">
                  <c:v>Policy &amp; Legislation</c:v>
                </c:pt>
                <c:pt idx="7">
                  <c:v>Culture &amp; Behaviour </c:v>
                </c:pt>
                <c:pt idx="8">
                  <c:v>Property, Facilities and Equipment</c:v>
                </c:pt>
              </c:strCache>
            </c:strRef>
          </c:cat>
          <c:val>
            <c:numRef>
              <c:f>Summary!$O$4:$W$4</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248B-4BBA-9537-87EEE7B7215C}"/>
            </c:ext>
          </c:extLst>
        </c:ser>
        <c:dLbls>
          <c:showLegendKey val="0"/>
          <c:showVal val="0"/>
          <c:showCatName val="0"/>
          <c:showSerName val="0"/>
          <c:showPercent val="0"/>
          <c:showBubbleSize val="0"/>
        </c:dLbls>
        <c:axId val="123987840"/>
        <c:axId val="124026880"/>
      </c:radarChart>
      <c:catAx>
        <c:axId val="123987840"/>
        <c:scaling>
          <c:orientation val="minMax"/>
        </c:scaling>
        <c:delete val="0"/>
        <c:axPos val="b"/>
        <c:majorGridlines/>
        <c:numFmt formatCode="General" sourceLinked="1"/>
        <c:majorTickMark val="out"/>
        <c:minorTickMark val="none"/>
        <c:tickLblPos val="nextTo"/>
        <c:txPr>
          <a:bodyPr rot="0" anchor="ctr" anchorCtr="1"/>
          <a:lstStyle/>
          <a:p>
            <a:pPr>
              <a:defRPr/>
            </a:pPr>
            <a:endParaRPr lang="en-US"/>
          </a:p>
        </c:txPr>
        <c:crossAx val="124026880"/>
        <c:crosses val="autoZero"/>
        <c:auto val="1"/>
        <c:lblAlgn val="ctr"/>
        <c:lblOffset val="100"/>
        <c:noMultiLvlLbl val="0"/>
      </c:catAx>
      <c:valAx>
        <c:axId val="124026880"/>
        <c:scaling>
          <c:orientation val="minMax"/>
          <c:max val="3"/>
          <c:min val="-1"/>
        </c:scaling>
        <c:delete val="0"/>
        <c:axPos val="l"/>
        <c:majorGridlines>
          <c:spPr>
            <a:ln>
              <a:solidFill>
                <a:schemeClr val="accent2"/>
              </a:solidFill>
            </a:ln>
          </c:spPr>
        </c:majorGridlines>
        <c:numFmt formatCode="General" sourceLinked="0"/>
        <c:majorTickMark val="cross"/>
        <c:minorTickMark val="none"/>
        <c:tickLblPos val="none"/>
        <c:crossAx val="123987840"/>
        <c:crosses val="autoZero"/>
        <c:crossBetween val="between"/>
        <c:majorUnit val="1"/>
      </c:valAx>
    </c:plotArea>
    <c:legend>
      <c:legendPos val="t"/>
      <c:layout>
        <c:manualLayout>
          <c:xMode val="edge"/>
          <c:yMode val="edge"/>
          <c:x val="0.19775324734895672"/>
          <c:y val="0.1907367999476613"/>
          <c:w val="0.60449350530208656"/>
          <c:h val="5.0759043899092381E-2"/>
        </c:manualLayout>
      </c:layout>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115958</xdr:colOff>
      <xdr:row>4</xdr:row>
      <xdr:rowOff>115957</xdr:rowOff>
    </xdr:from>
    <xdr:to>
      <xdr:col>23</xdr:col>
      <xdr:colOff>24849</xdr:colOff>
      <xdr:row>28</xdr:row>
      <xdr:rowOff>83656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B2:H11" totalsRowShown="0" headerRowBorderDxfId="1" tableBorderDxfId="0">
  <autoFilter ref="B2:H11"/>
  <tableColumns count="7">
    <tableColumn id="2" name="BSG"/>
    <tableColumn id="3" name="Visa Services"/>
    <tableColumn id="4" name="SPA"/>
    <tableColumn id="5" name="CRIS"/>
    <tableColumn id="6" name="SDP"/>
    <tableColumn id="1" name="Market Services"/>
    <tableColumn id="7" name="Other"/>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C6"/>
  <sheetViews>
    <sheetView tabSelected="1" zoomScaleNormal="100" workbookViewId="0"/>
  </sheetViews>
  <sheetFormatPr defaultColWidth="9.140625" defaultRowHeight="15"/>
  <cols>
    <col min="1" max="1" width="1.85546875" style="4" customWidth="1"/>
    <col min="2" max="2" width="21" style="4" customWidth="1"/>
    <col min="3" max="3" width="88.5703125" style="4" customWidth="1"/>
    <col min="4" max="16384" width="9.140625" style="4"/>
  </cols>
  <sheetData>
    <row r="1" spans="2:3" ht="7.5" customHeight="1"/>
    <row r="2" spans="2:3" ht="27" customHeight="1">
      <c r="B2" s="13" t="s">
        <v>211</v>
      </c>
      <c r="C2" s="13" t="s">
        <v>99</v>
      </c>
    </row>
    <row r="3" spans="2:3" ht="59.25" customHeight="1">
      <c r="B3" s="10" t="s">
        <v>100</v>
      </c>
      <c r="C3" s="11" t="s">
        <v>104</v>
      </c>
    </row>
    <row r="4" spans="2:3" ht="59.25" customHeight="1">
      <c r="B4" s="10" t="s">
        <v>101</v>
      </c>
      <c r="C4" s="12" t="s">
        <v>105</v>
      </c>
    </row>
    <row r="5" spans="2:3" ht="59.25" customHeight="1">
      <c r="B5" s="10" t="s">
        <v>102</v>
      </c>
      <c r="C5" s="11" t="s">
        <v>106</v>
      </c>
    </row>
    <row r="6" spans="2:3" ht="59.25" customHeight="1">
      <c r="B6" s="10" t="s">
        <v>103</v>
      </c>
      <c r="C6" s="11" t="s">
        <v>107</v>
      </c>
    </row>
  </sheetData>
  <pageMargins left="0.70866141732283472" right="0.70866141732283472" top="0.74803149606299213" bottom="0.74803149606299213" header="0.31496062992125984" footer="0.31496062992125984"/>
  <pageSetup paperSize="9" scale="58" orientation="portrait" r:id="rId1"/>
  <headerFooter>
    <oddFooter>&amp;L&amp;D&amp;R&amp;F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27C30"/>
    <pageSetUpPr fitToPage="1"/>
  </sheetPr>
  <dimension ref="B1:G12"/>
  <sheetViews>
    <sheetView showGridLines="0" topLeftCell="C1" zoomScale="85" zoomScaleNormal="85" workbookViewId="0">
      <selection activeCell="E4" sqref="E4"/>
    </sheetView>
  </sheetViews>
  <sheetFormatPr defaultColWidth="9.140625" defaultRowHeight="15"/>
  <cols>
    <col min="1" max="1" width="2.5703125" style="8" customWidth="1"/>
    <col min="2" max="2" width="35.42578125" style="8" customWidth="1"/>
    <col min="3" max="7" width="35.5703125" style="8" customWidth="1"/>
    <col min="8" max="16384" width="9.140625" style="8"/>
  </cols>
  <sheetData>
    <row r="1" spans="2:7" ht="9.75" customHeight="1" thickBot="1"/>
    <row r="2" spans="2:7" ht="19.5" thickBot="1">
      <c r="B2" s="14" t="s">
        <v>52</v>
      </c>
      <c r="C2" s="15" t="s">
        <v>19</v>
      </c>
      <c r="D2" s="126" t="s">
        <v>53</v>
      </c>
      <c r="E2" s="127"/>
      <c r="F2" s="128"/>
      <c r="G2" s="9" t="s">
        <v>90</v>
      </c>
    </row>
    <row r="3" spans="2:7" s="31" customFormat="1" ht="27.75" customHeight="1" thickBot="1">
      <c r="B3" s="25"/>
      <c r="C3" s="26"/>
      <c r="D3" s="27" t="s">
        <v>1</v>
      </c>
      <c r="E3" s="28" t="s">
        <v>20</v>
      </c>
      <c r="F3" s="29" t="s">
        <v>2</v>
      </c>
      <c r="G3" s="30"/>
    </row>
    <row r="4" spans="2:7" ht="111" thickBot="1">
      <c r="B4" s="32" t="s">
        <v>35</v>
      </c>
      <c r="C4" s="23" t="s">
        <v>68</v>
      </c>
      <c r="D4" s="23" t="s">
        <v>235</v>
      </c>
      <c r="E4" s="24" t="s">
        <v>236</v>
      </c>
      <c r="F4" s="23" t="s">
        <v>232</v>
      </c>
      <c r="G4" s="5" t="s">
        <v>94</v>
      </c>
    </row>
    <row r="5" spans="2:7" ht="158.25" thickBot="1">
      <c r="B5" s="33" t="s">
        <v>48</v>
      </c>
      <c r="C5" s="23" t="s">
        <v>59</v>
      </c>
      <c r="D5" s="23" t="s">
        <v>60</v>
      </c>
      <c r="E5" s="23" t="s">
        <v>61</v>
      </c>
      <c r="F5" s="23" t="s">
        <v>62</v>
      </c>
      <c r="G5" s="5" t="s">
        <v>92</v>
      </c>
    </row>
    <row r="6" spans="2:7" ht="158.25" thickBot="1">
      <c r="B6" s="34" t="s">
        <v>63</v>
      </c>
      <c r="C6" s="23" t="s">
        <v>64</v>
      </c>
      <c r="D6" s="23" t="s">
        <v>65</v>
      </c>
      <c r="E6" s="24" t="s">
        <v>66</v>
      </c>
      <c r="F6" s="23" t="s">
        <v>67</v>
      </c>
      <c r="G6" s="5" t="s">
        <v>93</v>
      </c>
    </row>
    <row r="7" spans="2:7" ht="158.25" thickBot="1">
      <c r="B7" s="35" t="s">
        <v>86</v>
      </c>
      <c r="C7" s="5" t="s">
        <v>113</v>
      </c>
      <c r="D7" s="5" t="s">
        <v>89</v>
      </c>
      <c r="E7" s="5" t="s">
        <v>88</v>
      </c>
      <c r="F7" s="5" t="s">
        <v>87</v>
      </c>
      <c r="G7" s="5" t="s">
        <v>114</v>
      </c>
    </row>
    <row r="8" spans="2:7" ht="126.75" thickBot="1">
      <c r="B8" s="36" t="s">
        <v>24</v>
      </c>
      <c r="C8" s="5" t="s">
        <v>112</v>
      </c>
      <c r="D8" s="5" t="s">
        <v>84</v>
      </c>
      <c r="E8" s="5" t="s">
        <v>83</v>
      </c>
      <c r="F8" s="5" t="s">
        <v>82</v>
      </c>
      <c r="G8" s="7" t="s">
        <v>85</v>
      </c>
    </row>
    <row r="9" spans="2:7" ht="63.75" customHeight="1" thickBot="1">
      <c r="B9" s="37" t="s">
        <v>28</v>
      </c>
      <c r="C9" s="23" t="s">
        <v>69</v>
      </c>
      <c r="D9" s="23" t="s">
        <v>70</v>
      </c>
      <c r="E9" s="24" t="s">
        <v>71</v>
      </c>
      <c r="F9" s="23" t="s">
        <v>72</v>
      </c>
      <c r="G9" s="6" t="s">
        <v>96</v>
      </c>
    </row>
    <row r="10" spans="2:7" ht="111" thickBot="1">
      <c r="B10" s="38" t="s">
        <v>54</v>
      </c>
      <c r="C10" s="22" t="s">
        <v>55</v>
      </c>
      <c r="D10" s="22" t="s">
        <v>56</v>
      </c>
      <c r="E10" s="22" t="s">
        <v>57</v>
      </c>
      <c r="F10" s="22" t="s">
        <v>58</v>
      </c>
      <c r="G10" s="5" t="s">
        <v>91</v>
      </c>
    </row>
    <row r="11" spans="2:7" ht="79.5" thickBot="1">
      <c r="B11" s="39" t="s">
        <v>78</v>
      </c>
      <c r="C11" s="22" t="s">
        <v>109</v>
      </c>
      <c r="D11" s="22" t="s">
        <v>79</v>
      </c>
      <c r="E11" s="22" t="s">
        <v>80</v>
      </c>
      <c r="F11" s="22" t="s">
        <v>81</v>
      </c>
      <c r="G11" s="5" t="s">
        <v>95</v>
      </c>
    </row>
    <row r="12" spans="2:7" ht="111" thickBot="1">
      <c r="B12" s="40" t="s">
        <v>73</v>
      </c>
      <c r="C12" s="23" t="s">
        <v>74</v>
      </c>
      <c r="D12" s="23" t="s">
        <v>75</v>
      </c>
      <c r="E12" s="23" t="s">
        <v>76</v>
      </c>
      <c r="F12" s="23" t="s">
        <v>77</v>
      </c>
      <c r="G12" s="6" t="s">
        <v>123</v>
      </c>
    </row>
  </sheetData>
  <mergeCells count="1">
    <mergeCell ref="D2:F2"/>
  </mergeCells>
  <pageMargins left="0.23622047244094491" right="0.23622047244094491" top="0.74803149606299213" bottom="0.74803149606299213" header="0.31496062992125984" footer="0.31496062992125984"/>
  <pageSetup paperSize="9" scale="46" orientation="portrait" horizontalDpi="300" verticalDpi="300" r:id="rId1"/>
  <headerFooter>
    <oddFooter>&amp;L&amp;D&amp;R&amp;F -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CS18"/>
  <sheetViews>
    <sheetView showGridLines="0" zoomScale="80" zoomScaleNormal="80" zoomScaleSheetLayoutView="25" workbookViewId="0">
      <pane xSplit="6" ySplit="6" topLeftCell="AP7" activePane="bottomRight" state="frozen"/>
      <selection pane="topRight" activeCell="F1" sqref="F1"/>
      <selection pane="bottomLeft" activeCell="A8" sqref="A8"/>
      <selection pane="bottomRight" activeCell="AO3" sqref="AO3:AP3"/>
    </sheetView>
  </sheetViews>
  <sheetFormatPr defaultColWidth="9.140625" defaultRowHeight="50.25" customHeight="1"/>
  <cols>
    <col min="1" max="1" width="2" style="52" customWidth="1"/>
    <col min="2" max="2" width="13.85546875" style="51" customWidth="1"/>
    <col min="3" max="4" width="38.140625" style="52" customWidth="1"/>
    <col min="5" max="5" width="18" style="52" customWidth="1"/>
    <col min="6" max="6" width="1.5703125" style="53" customWidth="1"/>
    <col min="7" max="7" width="75.5703125" style="52" customWidth="1"/>
    <col min="8" max="8" width="10.5703125" style="52" customWidth="1"/>
    <col min="9" max="9" width="75.5703125" style="52" customWidth="1"/>
    <col min="10" max="10" width="10.5703125" style="52" customWidth="1"/>
    <col min="11" max="11" width="75.5703125" style="52" customWidth="1"/>
    <col min="12" max="12" width="10.5703125" style="52" customWidth="1"/>
    <col min="13" max="13" width="75.5703125" style="52" customWidth="1"/>
    <col min="14" max="14" width="10.5703125" style="52" customWidth="1"/>
    <col min="15" max="15" width="75.5703125" style="52" customWidth="1"/>
    <col min="16" max="16" width="10.5703125" style="52" customWidth="1"/>
    <col min="17" max="17" width="75.5703125" style="52" customWidth="1"/>
    <col min="18" max="18" width="10.5703125" style="52" customWidth="1"/>
    <col min="19" max="19" width="75.5703125" style="52" customWidth="1"/>
    <col min="20" max="20" width="10.5703125" style="52" customWidth="1"/>
    <col min="21" max="21" width="75.5703125" style="52" customWidth="1"/>
    <col min="22" max="22" width="10.5703125" style="52" customWidth="1"/>
    <col min="23" max="23" width="75.5703125" style="52" customWidth="1"/>
    <col min="24" max="24" width="10.5703125" style="52" customWidth="1"/>
    <col min="25" max="25" width="75.5703125" style="52" customWidth="1"/>
    <col min="26" max="26" width="10.5703125" style="52" customWidth="1"/>
    <col min="27" max="27" width="75.5703125" style="52" customWidth="1"/>
    <col min="28" max="28" width="10.5703125" style="52" customWidth="1"/>
    <col min="29" max="29" width="75.5703125" style="52" customWidth="1"/>
    <col min="30" max="30" width="10.5703125" style="52" customWidth="1"/>
    <col min="31" max="31" width="75.5703125" style="52" customWidth="1"/>
    <col min="32" max="32" width="10.5703125" style="52" customWidth="1"/>
    <col min="33" max="33" width="75.5703125" style="52" customWidth="1"/>
    <col min="34" max="34" width="10.5703125" style="52" customWidth="1"/>
    <col min="35" max="35" width="75.5703125" style="52" customWidth="1"/>
    <col min="36" max="36" width="10.5703125" style="52" customWidth="1"/>
    <col min="37" max="37" width="75.5703125" style="52" customWidth="1"/>
    <col min="38" max="38" width="10.5703125" style="52" customWidth="1"/>
    <col min="39" max="39" width="75.5703125" style="52" customWidth="1"/>
    <col min="40" max="40" width="10.5703125" style="52" customWidth="1"/>
    <col min="41" max="41" width="75.5703125" style="52" customWidth="1"/>
    <col min="42" max="42" width="10.5703125" style="52" customWidth="1"/>
    <col min="43" max="43" width="75.5703125" style="52" customWidth="1"/>
    <col min="44" max="44" width="10.5703125" style="52" customWidth="1"/>
    <col min="45" max="45" width="75.5703125" style="52" customWidth="1"/>
    <col min="46" max="46" width="10.5703125" style="52" customWidth="1"/>
    <col min="47" max="47" width="75.5703125" style="52" customWidth="1"/>
    <col min="48" max="48" width="10.5703125" style="52" customWidth="1"/>
    <col min="49" max="49" width="75.5703125" style="52" customWidth="1"/>
    <col min="50" max="50" width="10.5703125" style="52" customWidth="1"/>
    <col min="51" max="51" width="75.5703125" style="52" customWidth="1"/>
    <col min="52" max="52" width="10.5703125" style="52" customWidth="1"/>
    <col min="53" max="53" width="75.5703125" style="52" customWidth="1"/>
    <col min="54" max="54" width="10.5703125" style="52" customWidth="1"/>
    <col min="55" max="55" width="75.5703125" style="52" customWidth="1"/>
    <col min="56" max="56" width="10.5703125" style="52" customWidth="1"/>
    <col min="57" max="57" width="75.5703125" style="52" customWidth="1"/>
    <col min="58" max="58" width="10.5703125" style="52" customWidth="1"/>
    <col min="59" max="59" width="75.5703125" style="52" customWidth="1"/>
    <col min="60" max="60" width="10.5703125" style="52" customWidth="1"/>
    <col min="61" max="61" width="75.5703125" style="52" customWidth="1"/>
    <col min="62" max="62" width="10.5703125" style="52" customWidth="1"/>
    <col min="63" max="63" width="75.5703125" style="52" customWidth="1"/>
    <col min="64" max="64" width="10.5703125" style="52" customWidth="1"/>
    <col min="65" max="65" width="75.5703125" style="52" customWidth="1"/>
    <col min="66" max="66" width="10.5703125" style="52" customWidth="1"/>
    <col min="67" max="67" width="75.5703125" style="52" customWidth="1"/>
    <col min="68" max="68" width="10.5703125" style="52" customWidth="1"/>
    <col min="69" max="69" width="75.5703125" style="52" customWidth="1"/>
    <col min="70" max="70" width="10.5703125" style="52" customWidth="1"/>
    <col min="71" max="71" width="75.5703125" style="52" customWidth="1"/>
    <col min="72" max="72" width="10.5703125" style="52" customWidth="1"/>
    <col min="73" max="73" width="75.5703125" style="52" customWidth="1"/>
    <col min="74" max="74" width="10.5703125" style="52" customWidth="1"/>
    <col min="75" max="75" width="75.5703125" style="52" customWidth="1"/>
    <col min="76" max="76" width="10.5703125" style="52" customWidth="1"/>
    <col min="77" max="77" width="75.5703125" style="52" customWidth="1"/>
    <col min="78" max="78" width="10.5703125" style="52" customWidth="1"/>
    <col min="79" max="79" width="75.5703125" style="52" customWidth="1"/>
    <col min="80" max="80" width="10.5703125" style="52" customWidth="1"/>
    <col min="81" max="81" width="75.5703125" style="52" customWidth="1"/>
    <col min="82" max="82" width="10.5703125" style="52" customWidth="1"/>
    <col min="83" max="83" width="75.5703125" style="52" customWidth="1"/>
    <col min="84" max="84" width="10.5703125" style="52" customWidth="1"/>
    <col min="85" max="85" width="75.5703125" style="52" customWidth="1"/>
    <col min="86" max="86" width="10.5703125" style="52" customWidth="1"/>
    <col min="87" max="87" width="75.5703125" style="52" customWidth="1"/>
    <col min="88" max="88" width="10.5703125" style="52" customWidth="1"/>
    <col min="89" max="89" width="75.5703125" style="52" customWidth="1"/>
    <col min="90" max="90" width="10.5703125" style="54" customWidth="1"/>
    <col min="91" max="91" width="75.5703125" style="52" customWidth="1"/>
    <col min="92" max="92" width="10.5703125" style="52" customWidth="1"/>
    <col min="93" max="93" width="75.5703125" style="52" customWidth="1"/>
    <col min="94" max="94" width="10.5703125" style="52" customWidth="1"/>
    <col min="95" max="131" width="11.42578125" style="52" customWidth="1"/>
    <col min="132" max="132" width="9.140625" style="52" customWidth="1"/>
    <col min="133" max="133" width="12.42578125" style="52" customWidth="1"/>
    <col min="134" max="16384" width="9.140625" style="52"/>
  </cols>
  <sheetData>
    <row r="1" spans="2:97" s="41" customFormat="1" ht="20.25" customHeight="1">
      <c r="B1" s="163" t="s">
        <v>145</v>
      </c>
      <c r="C1" s="164"/>
      <c r="D1" s="164"/>
      <c r="E1" s="165"/>
      <c r="F1" s="61"/>
      <c r="G1" s="174" t="s">
        <v>34</v>
      </c>
      <c r="H1" s="175"/>
      <c r="I1" s="175"/>
      <c r="J1" s="175"/>
      <c r="K1" s="175"/>
      <c r="L1" s="175"/>
      <c r="M1" s="175"/>
      <c r="N1" s="175"/>
      <c r="O1" s="175"/>
      <c r="P1" s="175"/>
      <c r="Q1" s="175"/>
      <c r="R1" s="175"/>
      <c r="S1" s="175"/>
      <c r="T1" s="175"/>
      <c r="U1" s="175"/>
      <c r="V1" s="175"/>
      <c r="W1" s="172" t="s">
        <v>33</v>
      </c>
      <c r="X1" s="172"/>
      <c r="Y1" s="172"/>
      <c r="Z1" s="172"/>
      <c r="AA1" s="172"/>
      <c r="AB1" s="172"/>
      <c r="AC1" s="172"/>
      <c r="AD1" s="172"/>
      <c r="AE1" s="140" t="s">
        <v>0</v>
      </c>
      <c r="AF1" s="140"/>
      <c r="AG1" s="140"/>
      <c r="AH1" s="140"/>
      <c r="AI1" s="140"/>
      <c r="AJ1" s="140"/>
      <c r="AK1" s="140"/>
      <c r="AL1" s="140"/>
      <c r="AM1" s="140"/>
      <c r="AN1" s="140"/>
      <c r="AO1" s="140"/>
      <c r="AP1" s="140"/>
      <c r="AQ1" s="173" t="s">
        <v>47</v>
      </c>
      <c r="AR1" s="173"/>
      <c r="AS1" s="173"/>
      <c r="AT1" s="173"/>
      <c r="AU1" s="173"/>
      <c r="AV1" s="173"/>
      <c r="AW1" s="173"/>
      <c r="AX1" s="173"/>
      <c r="AY1" s="173"/>
      <c r="AZ1" s="173"/>
      <c r="BA1" s="173"/>
      <c r="BB1" s="173"/>
      <c r="BC1" s="173"/>
      <c r="BD1" s="173"/>
      <c r="BE1" s="146" t="s">
        <v>24</v>
      </c>
      <c r="BF1" s="146"/>
      <c r="BG1" s="146"/>
      <c r="BH1" s="146"/>
      <c r="BI1" s="146"/>
      <c r="BJ1" s="146"/>
      <c r="BK1" s="146"/>
      <c r="BL1" s="146"/>
      <c r="BM1" s="146"/>
      <c r="BN1" s="146"/>
      <c r="BO1" s="141" t="s">
        <v>38</v>
      </c>
      <c r="BP1" s="141"/>
      <c r="BQ1" s="141"/>
      <c r="BR1" s="141"/>
      <c r="BS1" s="141"/>
      <c r="BT1" s="141"/>
      <c r="BU1" s="141"/>
      <c r="BV1" s="141"/>
      <c r="BW1" s="136" t="s">
        <v>40</v>
      </c>
      <c r="BX1" s="136"/>
      <c r="BY1" s="136"/>
      <c r="BZ1" s="136"/>
      <c r="CA1" s="136"/>
      <c r="CB1" s="136"/>
      <c r="CC1" s="136"/>
      <c r="CD1" s="136"/>
      <c r="CE1" s="135" t="s">
        <v>36</v>
      </c>
      <c r="CF1" s="135"/>
      <c r="CG1" s="135"/>
      <c r="CH1" s="135"/>
      <c r="CI1" s="135"/>
      <c r="CJ1" s="135"/>
      <c r="CK1" s="176" t="s">
        <v>110</v>
      </c>
      <c r="CL1" s="176"/>
      <c r="CM1" s="176"/>
      <c r="CN1" s="176"/>
      <c r="CO1" s="176"/>
      <c r="CP1" s="176"/>
    </row>
    <row r="2" spans="2:97" s="41" customFormat="1" ht="20.25" customHeight="1">
      <c r="B2" s="166"/>
      <c r="C2" s="167"/>
      <c r="D2" s="167"/>
      <c r="E2" s="168"/>
      <c r="F2" s="61"/>
      <c r="G2" s="160" t="s">
        <v>131</v>
      </c>
      <c r="H2" s="161"/>
      <c r="I2" s="160" t="s">
        <v>108</v>
      </c>
      <c r="J2" s="161"/>
      <c r="K2" s="160" t="s">
        <v>130</v>
      </c>
      <c r="L2" s="161"/>
      <c r="M2" s="160" t="s">
        <v>129</v>
      </c>
      <c r="N2" s="161"/>
      <c r="O2" s="160" t="s">
        <v>128</v>
      </c>
      <c r="P2" s="161" t="s">
        <v>142</v>
      </c>
      <c r="Q2" s="160" t="s">
        <v>17</v>
      </c>
      <c r="R2" s="161" t="s">
        <v>142</v>
      </c>
      <c r="S2" s="160" t="s">
        <v>127</v>
      </c>
      <c r="T2" s="161" t="s">
        <v>142</v>
      </c>
      <c r="U2" s="160" t="s">
        <v>6</v>
      </c>
      <c r="V2" s="161" t="s">
        <v>142</v>
      </c>
      <c r="W2" s="151" t="s">
        <v>21</v>
      </c>
      <c r="X2" s="152"/>
      <c r="Y2" s="151" t="s">
        <v>18</v>
      </c>
      <c r="Z2" s="152" t="s">
        <v>97</v>
      </c>
      <c r="AA2" s="151" t="s">
        <v>4</v>
      </c>
      <c r="AB2" s="152"/>
      <c r="AC2" s="151" t="s">
        <v>3</v>
      </c>
      <c r="AD2" s="152"/>
      <c r="AE2" s="155" t="s">
        <v>7</v>
      </c>
      <c r="AF2" s="156"/>
      <c r="AG2" s="155" t="s">
        <v>125</v>
      </c>
      <c r="AH2" s="156"/>
      <c r="AI2" s="155" t="s">
        <v>8</v>
      </c>
      <c r="AJ2" s="156" t="s">
        <v>9</v>
      </c>
      <c r="AK2" s="155" t="s">
        <v>9</v>
      </c>
      <c r="AL2" s="156" t="s">
        <v>9</v>
      </c>
      <c r="AM2" s="155" t="s">
        <v>26</v>
      </c>
      <c r="AN2" s="156" t="s">
        <v>126</v>
      </c>
      <c r="AO2" s="155" t="s">
        <v>126</v>
      </c>
      <c r="AP2" s="156" t="s">
        <v>126</v>
      </c>
      <c r="AQ2" s="147" t="s">
        <v>12</v>
      </c>
      <c r="AR2" s="148"/>
      <c r="AS2" s="147" t="s">
        <v>13</v>
      </c>
      <c r="AT2" s="148"/>
      <c r="AU2" s="147" t="s">
        <v>14</v>
      </c>
      <c r="AV2" s="148"/>
      <c r="AW2" s="147" t="s">
        <v>42</v>
      </c>
      <c r="AX2" s="148"/>
      <c r="AY2" s="147" t="s">
        <v>43</v>
      </c>
      <c r="AZ2" s="148"/>
      <c r="BA2" s="147" t="s">
        <v>41</v>
      </c>
      <c r="BB2" s="148"/>
      <c r="BC2" s="147" t="s">
        <v>15</v>
      </c>
      <c r="BD2" s="148"/>
      <c r="BE2" s="144" t="s">
        <v>25</v>
      </c>
      <c r="BF2" s="145"/>
      <c r="BG2" s="144" t="s">
        <v>44</v>
      </c>
      <c r="BH2" s="145"/>
      <c r="BI2" s="144" t="s">
        <v>45</v>
      </c>
      <c r="BJ2" s="145"/>
      <c r="BK2" s="144" t="s">
        <v>46</v>
      </c>
      <c r="BL2" s="145"/>
      <c r="BM2" s="144" t="s">
        <v>27</v>
      </c>
      <c r="BN2" s="145"/>
      <c r="BO2" s="142" t="s">
        <v>22</v>
      </c>
      <c r="BP2" s="143"/>
      <c r="BQ2" s="142" t="s">
        <v>11</v>
      </c>
      <c r="BR2" s="143"/>
      <c r="BS2" s="142" t="s">
        <v>29</v>
      </c>
      <c r="BT2" s="143"/>
      <c r="BU2" s="142" t="s">
        <v>39</v>
      </c>
      <c r="BV2" s="143"/>
      <c r="BW2" s="137" t="s">
        <v>30</v>
      </c>
      <c r="BX2" s="138"/>
      <c r="BY2" s="137" t="s">
        <v>16</v>
      </c>
      <c r="BZ2" s="138"/>
      <c r="CA2" s="137" t="s">
        <v>31</v>
      </c>
      <c r="CB2" s="138"/>
      <c r="CC2" s="137" t="s">
        <v>5</v>
      </c>
      <c r="CD2" s="138"/>
      <c r="CE2" s="132" t="s">
        <v>10</v>
      </c>
      <c r="CF2" s="133"/>
      <c r="CG2" s="132" t="s">
        <v>32</v>
      </c>
      <c r="CH2" s="133"/>
      <c r="CI2" s="132" t="s">
        <v>37</v>
      </c>
      <c r="CJ2" s="134"/>
      <c r="CK2" s="177" t="s">
        <v>49</v>
      </c>
      <c r="CL2" s="178"/>
      <c r="CM2" s="177" t="s">
        <v>51</v>
      </c>
      <c r="CN2" s="178"/>
      <c r="CO2" s="177" t="s">
        <v>50</v>
      </c>
      <c r="CP2" s="179"/>
    </row>
    <row r="3" spans="2:97" s="42" customFormat="1" ht="28.5" customHeight="1">
      <c r="B3" s="166"/>
      <c r="C3" s="167"/>
      <c r="D3" s="167"/>
      <c r="E3" s="168"/>
      <c r="F3" s="61"/>
      <c r="G3" s="130" t="s">
        <v>172</v>
      </c>
      <c r="H3" s="131"/>
      <c r="I3" s="130" t="s">
        <v>171</v>
      </c>
      <c r="J3" s="131"/>
      <c r="K3" s="130" t="s">
        <v>170</v>
      </c>
      <c r="L3" s="131"/>
      <c r="M3" s="130" t="s">
        <v>147</v>
      </c>
      <c r="N3" s="131"/>
      <c r="O3" s="130" t="s">
        <v>169</v>
      </c>
      <c r="P3" s="131"/>
      <c r="Q3" s="130" t="s">
        <v>168</v>
      </c>
      <c r="R3" s="131"/>
      <c r="S3" s="130" t="s">
        <v>167</v>
      </c>
      <c r="T3" s="131"/>
      <c r="U3" s="130" t="s">
        <v>166</v>
      </c>
      <c r="V3" s="131"/>
      <c r="W3" s="130" t="s">
        <v>237</v>
      </c>
      <c r="X3" s="131"/>
      <c r="Y3" s="130" t="s">
        <v>238</v>
      </c>
      <c r="Z3" s="131"/>
      <c r="AA3" s="130" t="s">
        <v>165</v>
      </c>
      <c r="AB3" s="131"/>
      <c r="AC3" s="130" t="s">
        <v>122</v>
      </c>
      <c r="AD3" s="157"/>
      <c r="AE3" s="130" t="s">
        <v>164</v>
      </c>
      <c r="AF3" s="131"/>
      <c r="AG3" s="130" t="s">
        <v>163</v>
      </c>
      <c r="AH3" s="131"/>
      <c r="AI3" s="130" t="s">
        <v>162</v>
      </c>
      <c r="AJ3" s="131"/>
      <c r="AK3" s="130" t="s">
        <v>161</v>
      </c>
      <c r="AL3" s="131"/>
      <c r="AM3" s="130"/>
      <c r="AN3" s="131"/>
      <c r="AO3" s="130" t="s">
        <v>160</v>
      </c>
      <c r="AP3" s="131"/>
      <c r="AQ3" s="130"/>
      <c r="AR3" s="131"/>
      <c r="AS3" s="130" t="s">
        <v>159</v>
      </c>
      <c r="AT3" s="131"/>
      <c r="AU3" s="130" t="s">
        <v>158</v>
      </c>
      <c r="AV3" s="131"/>
      <c r="AW3" s="130" t="s">
        <v>157</v>
      </c>
      <c r="AX3" s="131"/>
      <c r="AY3" s="130" t="s">
        <v>156</v>
      </c>
      <c r="AZ3" s="131"/>
      <c r="BA3" s="130" t="s">
        <v>155</v>
      </c>
      <c r="BB3" s="131"/>
      <c r="BC3" s="149" t="s">
        <v>154</v>
      </c>
      <c r="BD3" s="150"/>
      <c r="BE3" s="130" t="s">
        <v>153</v>
      </c>
      <c r="BF3" s="131"/>
      <c r="BG3" s="130" t="s">
        <v>152</v>
      </c>
      <c r="BH3" s="131"/>
      <c r="BI3" s="130" t="s">
        <v>151</v>
      </c>
      <c r="BJ3" s="131"/>
      <c r="BK3" s="130" t="s">
        <v>150</v>
      </c>
      <c r="BL3" s="131"/>
      <c r="BM3" s="130" t="s">
        <v>149</v>
      </c>
      <c r="BN3" s="131"/>
      <c r="BO3" s="130" t="s">
        <v>124</v>
      </c>
      <c r="BP3" s="131"/>
      <c r="BQ3" s="130" t="s">
        <v>117</v>
      </c>
      <c r="BR3" s="131"/>
      <c r="BS3" s="130" t="s">
        <v>118</v>
      </c>
      <c r="BT3" s="131"/>
      <c r="BU3" s="130" t="s">
        <v>239</v>
      </c>
      <c r="BV3" s="131"/>
      <c r="BW3" s="130" t="s">
        <v>240</v>
      </c>
      <c r="BX3" s="131"/>
      <c r="BY3" s="130" t="s">
        <v>134</v>
      </c>
      <c r="BZ3" s="131"/>
      <c r="CA3" s="130" t="s">
        <v>133</v>
      </c>
      <c r="CB3" s="131"/>
      <c r="CC3" s="130" t="s">
        <v>241</v>
      </c>
      <c r="CD3" s="131"/>
      <c r="CE3" s="130" t="s">
        <v>121</v>
      </c>
      <c r="CF3" s="131"/>
      <c r="CG3" s="130" t="s">
        <v>120</v>
      </c>
      <c r="CH3" s="131"/>
      <c r="CI3" s="130" t="s">
        <v>119</v>
      </c>
      <c r="CJ3" s="131"/>
      <c r="CK3" s="130" t="s">
        <v>217</v>
      </c>
      <c r="CL3" s="131"/>
      <c r="CM3" s="130" t="s">
        <v>219</v>
      </c>
      <c r="CN3" s="131"/>
      <c r="CO3" s="130" t="s">
        <v>218</v>
      </c>
      <c r="CP3" s="131"/>
    </row>
    <row r="4" spans="2:97" s="42" customFormat="1" ht="114.75" customHeight="1">
      <c r="B4" s="169"/>
      <c r="C4" s="170"/>
      <c r="D4" s="170"/>
      <c r="E4" s="171"/>
      <c r="F4" s="61"/>
      <c r="G4" s="162" t="s">
        <v>144</v>
      </c>
      <c r="H4" s="162"/>
      <c r="I4" s="153" t="s">
        <v>146</v>
      </c>
      <c r="J4" s="154"/>
      <c r="K4" s="153" t="s">
        <v>136</v>
      </c>
      <c r="L4" s="154"/>
      <c r="M4" s="153" t="s">
        <v>116</v>
      </c>
      <c r="N4" s="154"/>
      <c r="O4" s="153" t="s">
        <v>132</v>
      </c>
      <c r="P4" s="154"/>
      <c r="Q4" s="153" t="s">
        <v>233</v>
      </c>
      <c r="R4" s="154"/>
      <c r="S4" s="129"/>
      <c r="T4" s="129"/>
      <c r="U4" s="130" t="s">
        <v>234</v>
      </c>
      <c r="V4" s="131"/>
      <c r="W4" s="153" t="s">
        <v>242</v>
      </c>
      <c r="X4" s="154"/>
      <c r="Y4" s="153" t="s">
        <v>243</v>
      </c>
      <c r="Z4" s="154"/>
      <c r="AA4" s="153" t="s">
        <v>215</v>
      </c>
      <c r="AB4" s="154"/>
      <c r="AC4" s="158" t="s">
        <v>216</v>
      </c>
      <c r="AD4" s="159"/>
      <c r="AE4" s="139" t="s">
        <v>220</v>
      </c>
      <c r="AF4" s="139"/>
      <c r="AG4" s="139" t="s">
        <v>221</v>
      </c>
      <c r="AH4" s="139"/>
      <c r="AI4" s="139" t="s">
        <v>223</v>
      </c>
      <c r="AJ4" s="139"/>
      <c r="AK4" s="139" t="s">
        <v>222</v>
      </c>
      <c r="AL4" s="139"/>
      <c r="AM4" s="139" t="s">
        <v>224</v>
      </c>
      <c r="AN4" s="139"/>
      <c r="AO4" s="129"/>
      <c r="AP4" s="129"/>
      <c r="AQ4" s="139" t="s">
        <v>244</v>
      </c>
      <c r="AR4" s="129"/>
      <c r="AS4" s="129"/>
      <c r="AT4" s="129"/>
      <c r="AU4" s="139" t="s">
        <v>225</v>
      </c>
      <c r="AV4" s="139"/>
      <c r="AW4" s="139" t="s">
        <v>226</v>
      </c>
      <c r="AX4" s="139"/>
      <c r="AY4" s="129"/>
      <c r="AZ4" s="129"/>
      <c r="BA4" s="139" t="s">
        <v>227</v>
      </c>
      <c r="BB4" s="139"/>
      <c r="BC4" s="129"/>
      <c r="BD4" s="129"/>
      <c r="BE4" s="139" t="s">
        <v>228</v>
      </c>
      <c r="BF4" s="139"/>
      <c r="BG4" s="129"/>
      <c r="BH4" s="129"/>
      <c r="BI4" s="139" t="s">
        <v>229</v>
      </c>
      <c r="BJ4" s="139"/>
      <c r="BK4" s="139" t="s">
        <v>230</v>
      </c>
      <c r="BL4" s="139"/>
      <c r="BM4" s="129"/>
      <c r="BN4" s="129"/>
      <c r="BO4" s="129"/>
      <c r="BP4" s="129"/>
      <c r="BQ4" s="129"/>
      <c r="BR4" s="129"/>
      <c r="BS4" s="129"/>
      <c r="BT4" s="129"/>
      <c r="BU4" s="139" t="s">
        <v>231</v>
      </c>
      <c r="BV4" s="139"/>
      <c r="BW4" s="129"/>
      <c r="BX4" s="129"/>
      <c r="BY4" s="129"/>
      <c r="BZ4" s="129"/>
      <c r="CA4" s="129"/>
      <c r="CB4" s="129"/>
      <c r="CC4" s="129"/>
      <c r="CD4" s="129"/>
      <c r="CE4" s="129"/>
      <c r="CF4" s="129"/>
      <c r="CG4" s="129"/>
      <c r="CH4" s="129"/>
      <c r="CI4" s="129"/>
      <c r="CJ4" s="129"/>
      <c r="CK4" s="129"/>
      <c r="CL4" s="129"/>
      <c r="CM4" s="129"/>
      <c r="CN4" s="129"/>
      <c r="CO4" s="129"/>
      <c r="CP4" s="129"/>
    </row>
    <row r="5" spans="2:97" s="42" customFormat="1" ht="7.5" customHeight="1">
      <c r="B5" s="64"/>
      <c r="C5" s="64"/>
      <c r="D5" s="64"/>
      <c r="E5" s="64"/>
      <c r="F5" s="61"/>
      <c r="G5" s="62"/>
      <c r="H5" s="62"/>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row>
    <row r="6" spans="2:97" s="117" customFormat="1" ht="36" customHeight="1">
      <c r="B6" s="118" t="s">
        <v>137</v>
      </c>
      <c r="C6" s="118" t="s">
        <v>203</v>
      </c>
      <c r="D6" s="119" t="s">
        <v>138</v>
      </c>
      <c r="E6" s="119" t="s">
        <v>210</v>
      </c>
      <c r="F6" s="45"/>
      <c r="G6" s="120" t="s">
        <v>143</v>
      </c>
      <c r="H6" s="118" t="s">
        <v>245</v>
      </c>
      <c r="I6" s="120" t="s">
        <v>143</v>
      </c>
      <c r="J6" s="118" t="s">
        <v>245</v>
      </c>
      <c r="K6" s="120" t="s">
        <v>143</v>
      </c>
      <c r="L6" s="118" t="s">
        <v>245</v>
      </c>
      <c r="M6" s="120" t="s">
        <v>143</v>
      </c>
      <c r="N6" s="118" t="s">
        <v>245</v>
      </c>
      <c r="O6" s="120" t="s">
        <v>143</v>
      </c>
      <c r="P6" s="118" t="s">
        <v>245</v>
      </c>
      <c r="Q6" s="120" t="s">
        <v>143</v>
      </c>
      <c r="R6" s="118" t="s">
        <v>245</v>
      </c>
      <c r="S6" s="120" t="s">
        <v>143</v>
      </c>
      <c r="T6" s="118" t="s">
        <v>245</v>
      </c>
      <c r="U6" s="120" t="s">
        <v>143</v>
      </c>
      <c r="V6" s="118" t="s">
        <v>245</v>
      </c>
      <c r="W6" s="120" t="s">
        <v>143</v>
      </c>
      <c r="X6" s="118" t="s">
        <v>245</v>
      </c>
      <c r="Y6" s="120" t="s">
        <v>143</v>
      </c>
      <c r="Z6" s="118" t="s">
        <v>245</v>
      </c>
      <c r="AA6" s="120" t="s">
        <v>143</v>
      </c>
      <c r="AB6" s="118" t="s">
        <v>245</v>
      </c>
      <c r="AC6" s="120" t="s">
        <v>143</v>
      </c>
      <c r="AD6" s="118" t="s">
        <v>245</v>
      </c>
      <c r="AE6" s="120" t="s">
        <v>143</v>
      </c>
      <c r="AF6" s="118" t="s">
        <v>245</v>
      </c>
      <c r="AG6" s="120" t="s">
        <v>143</v>
      </c>
      <c r="AH6" s="118" t="s">
        <v>245</v>
      </c>
      <c r="AI6" s="120" t="s">
        <v>143</v>
      </c>
      <c r="AJ6" s="118" t="s">
        <v>245</v>
      </c>
      <c r="AK6" s="120" t="s">
        <v>143</v>
      </c>
      <c r="AL6" s="118" t="s">
        <v>245</v>
      </c>
      <c r="AM6" s="120" t="s">
        <v>143</v>
      </c>
      <c r="AN6" s="118" t="s">
        <v>245</v>
      </c>
      <c r="AO6" s="120" t="s">
        <v>143</v>
      </c>
      <c r="AP6" s="118" t="s">
        <v>245</v>
      </c>
      <c r="AQ6" s="120" t="s">
        <v>143</v>
      </c>
      <c r="AR6" s="118" t="s">
        <v>245</v>
      </c>
      <c r="AS6" s="120" t="s">
        <v>143</v>
      </c>
      <c r="AT6" s="118" t="s">
        <v>245</v>
      </c>
      <c r="AU6" s="120" t="s">
        <v>143</v>
      </c>
      <c r="AV6" s="118" t="s">
        <v>245</v>
      </c>
      <c r="AW6" s="120" t="s">
        <v>143</v>
      </c>
      <c r="AX6" s="118" t="s">
        <v>245</v>
      </c>
      <c r="AY6" s="120" t="s">
        <v>143</v>
      </c>
      <c r="AZ6" s="118" t="s">
        <v>245</v>
      </c>
      <c r="BA6" s="120" t="s">
        <v>143</v>
      </c>
      <c r="BB6" s="118" t="s">
        <v>245</v>
      </c>
      <c r="BC6" s="120" t="s">
        <v>143</v>
      </c>
      <c r="BD6" s="118" t="s">
        <v>245</v>
      </c>
      <c r="BE6" s="120" t="s">
        <v>143</v>
      </c>
      <c r="BF6" s="118" t="s">
        <v>245</v>
      </c>
      <c r="BG6" s="120" t="s">
        <v>143</v>
      </c>
      <c r="BH6" s="118" t="s">
        <v>245</v>
      </c>
      <c r="BI6" s="120" t="s">
        <v>143</v>
      </c>
      <c r="BJ6" s="118" t="s">
        <v>245</v>
      </c>
      <c r="BK6" s="120" t="s">
        <v>143</v>
      </c>
      <c r="BL6" s="118" t="s">
        <v>245</v>
      </c>
      <c r="BM6" s="120" t="s">
        <v>143</v>
      </c>
      <c r="BN6" s="118" t="s">
        <v>245</v>
      </c>
      <c r="BO6" s="120" t="s">
        <v>143</v>
      </c>
      <c r="BP6" s="118" t="s">
        <v>245</v>
      </c>
      <c r="BQ6" s="120" t="s">
        <v>143</v>
      </c>
      <c r="BR6" s="118" t="s">
        <v>245</v>
      </c>
      <c r="BS6" s="120" t="s">
        <v>143</v>
      </c>
      <c r="BT6" s="118" t="s">
        <v>245</v>
      </c>
      <c r="BU6" s="120" t="s">
        <v>143</v>
      </c>
      <c r="BV6" s="118" t="s">
        <v>245</v>
      </c>
      <c r="BW6" s="120" t="s">
        <v>143</v>
      </c>
      <c r="BX6" s="118" t="s">
        <v>245</v>
      </c>
      <c r="BY6" s="120" t="s">
        <v>143</v>
      </c>
      <c r="BZ6" s="118" t="s">
        <v>245</v>
      </c>
      <c r="CA6" s="120" t="s">
        <v>143</v>
      </c>
      <c r="CB6" s="118" t="s">
        <v>245</v>
      </c>
      <c r="CC6" s="120" t="s">
        <v>143</v>
      </c>
      <c r="CD6" s="118" t="s">
        <v>245</v>
      </c>
      <c r="CE6" s="120" t="s">
        <v>143</v>
      </c>
      <c r="CF6" s="118" t="s">
        <v>245</v>
      </c>
      <c r="CG6" s="120" t="s">
        <v>143</v>
      </c>
      <c r="CH6" s="118" t="s">
        <v>245</v>
      </c>
      <c r="CI6" s="120" t="s">
        <v>143</v>
      </c>
      <c r="CJ6" s="118" t="s">
        <v>245</v>
      </c>
      <c r="CK6" s="120" t="s">
        <v>143</v>
      </c>
      <c r="CL6" s="118" t="s">
        <v>245</v>
      </c>
      <c r="CM6" s="120" t="s">
        <v>143</v>
      </c>
      <c r="CN6" s="118" t="s">
        <v>245</v>
      </c>
      <c r="CO6" s="120" t="s">
        <v>143</v>
      </c>
      <c r="CP6" s="118" t="s">
        <v>245</v>
      </c>
      <c r="CR6" s="122" t="s">
        <v>246</v>
      </c>
      <c r="CS6" s="123" t="s">
        <v>173</v>
      </c>
    </row>
    <row r="7" spans="2:97" s="55" customFormat="1" ht="54" customHeight="1">
      <c r="B7" s="47"/>
      <c r="C7" s="47"/>
      <c r="D7" s="47"/>
      <c r="E7" s="121" t="str">
        <f>IF(AND(CS7&gt;0,CS7&lt;1.1),"L",IF(AND(CS7&gt;=1.1,CS7&lt;=2.1),"M",IF(AND(CS7&gt;=2.1,CS7&lt;=3),"H","")))</f>
        <v/>
      </c>
      <c r="F7" s="45"/>
      <c r="G7" s="56"/>
      <c r="H7" s="57"/>
      <c r="I7" s="70"/>
      <c r="J7" s="43"/>
      <c r="K7" s="58"/>
      <c r="L7" s="43"/>
      <c r="M7" s="59"/>
      <c r="N7" s="43"/>
      <c r="O7" s="71"/>
      <c r="P7" s="43"/>
      <c r="Q7" s="60"/>
      <c r="R7" s="43"/>
      <c r="S7" s="60"/>
      <c r="T7" s="43"/>
      <c r="U7" s="60"/>
      <c r="V7" s="43"/>
      <c r="W7" s="71"/>
      <c r="X7" s="43"/>
      <c r="Y7" s="71"/>
      <c r="Z7" s="43"/>
      <c r="AA7" s="71"/>
      <c r="AB7" s="43"/>
      <c r="AC7" s="60"/>
      <c r="AD7" s="43"/>
      <c r="AE7" s="71"/>
      <c r="AF7" s="43"/>
      <c r="AG7" s="60"/>
      <c r="AH7" s="43"/>
      <c r="AI7" s="71"/>
      <c r="AJ7" s="43"/>
      <c r="AK7" s="71"/>
      <c r="AL7" s="43"/>
      <c r="AM7" s="71"/>
      <c r="AN7" s="43"/>
      <c r="AO7" s="71"/>
      <c r="AP7" s="43"/>
      <c r="AQ7" s="71"/>
      <c r="AR7" s="43"/>
      <c r="AS7" s="60"/>
      <c r="AT7" s="43"/>
      <c r="AU7" s="60"/>
      <c r="AV7" s="43"/>
      <c r="AW7" s="60"/>
      <c r="AX7" s="43"/>
      <c r="AY7" s="60"/>
      <c r="AZ7" s="43"/>
      <c r="BA7" s="60"/>
      <c r="BB7" s="43"/>
      <c r="BC7" s="71"/>
      <c r="BD7" s="43"/>
      <c r="BE7" s="60"/>
      <c r="BF7" s="43"/>
      <c r="BG7" s="60"/>
      <c r="BH7" s="43"/>
      <c r="BI7" s="72"/>
      <c r="BJ7" s="43"/>
      <c r="BK7" s="60"/>
      <c r="BL7" s="43"/>
      <c r="BM7" s="60"/>
      <c r="BN7" s="43"/>
      <c r="BO7" s="60"/>
      <c r="BP7" s="43"/>
      <c r="BQ7" s="71"/>
      <c r="BR7" s="43"/>
      <c r="BS7" s="60"/>
      <c r="BT7" s="43"/>
      <c r="BU7" s="71"/>
      <c r="BV7" s="43"/>
      <c r="BW7" s="73"/>
      <c r="BX7" s="43"/>
      <c r="BY7" s="71"/>
      <c r="BZ7" s="43"/>
      <c r="CA7" s="71"/>
      <c r="CB7" s="43"/>
      <c r="CC7" s="60"/>
      <c r="CD7" s="43"/>
      <c r="CE7" s="60"/>
      <c r="CF7" s="43"/>
      <c r="CG7" s="60"/>
      <c r="CH7" s="43"/>
      <c r="CI7" s="60"/>
      <c r="CJ7" s="43"/>
      <c r="CK7" s="60"/>
      <c r="CL7" s="43"/>
      <c r="CM7" s="60"/>
      <c r="CN7" s="43"/>
      <c r="CO7" s="60"/>
      <c r="CP7" s="43"/>
      <c r="CR7" s="124">
        <f>COUNTIFS(G$6:CQ$6,"Rating")-COUNTIFS(G$6:CQ$6,"Rating",G7:CQ7,"")</f>
        <v>0</v>
      </c>
      <c r="CS7" s="125">
        <f>IF(CR7=0,0,(COUNTIFS(G$6:CQ$6,"Rating",G7:CQ7,"H")*3+COUNTIFS(G$6:CQ$6,"Rating",G7:CQ7,"M")*2+COUNTIFS(G$6:CQ$6,"Rating",G7:CQ7,"L")*1)/CR7)</f>
        <v>0</v>
      </c>
    </row>
    <row r="8" spans="2:97" s="55" customFormat="1" ht="54" customHeight="1">
      <c r="B8" s="47"/>
      <c r="C8" s="47"/>
      <c r="D8" s="47"/>
      <c r="E8" s="121" t="str">
        <f t="shared" ref="E8:E15" si="0">IF(AND(CS8&gt;0,CS8&lt;1.1),"L",IF(AND(CS8&gt;=1.1,CS8&lt;=2.1),"M",IF(AND(CS8&gt;=2.1,CS8&lt;=3),"H","")))</f>
        <v/>
      </c>
      <c r="F8" s="45"/>
      <c r="G8" s="56"/>
      <c r="H8" s="57"/>
      <c r="I8" s="58"/>
      <c r="J8" s="43"/>
      <c r="K8" s="58"/>
      <c r="L8" s="43"/>
      <c r="M8" s="59"/>
      <c r="N8" s="43"/>
      <c r="O8" s="60"/>
      <c r="P8" s="43"/>
      <c r="Q8" s="60"/>
      <c r="R8" s="43"/>
      <c r="S8" s="60"/>
      <c r="T8" s="43"/>
      <c r="U8" s="60"/>
      <c r="V8" s="43"/>
      <c r="W8" s="60"/>
      <c r="X8" s="43"/>
      <c r="Y8" s="71"/>
      <c r="Z8" s="43"/>
      <c r="AA8" s="60"/>
      <c r="AB8" s="43"/>
      <c r="AC8" s="60"/>
      <c r="AD8" s="43"/>
      <c r="AE8" s="71"/>
      <c r="AF8" s="43"/>
      <c r="AG8" s="60"/>
      <c r="AH8" s="43"/>
      <c r="AI8" s="71"/>
      <c r="AJ8" s="43"/>
      <c r="AK8" s="71"/>
      <c r="AL8" s="43"/>
      <c r="AM8" s="71"/>
      <c r="AN8" s="43"/>
      <c r="AO8" s="60"/>
      <c r="AP8" s="43"/>
      <c r="AQ8" s="60"/>
      <c r="AR8" s="43"/>
      <c r="AS8" s="71"/>
      <c r="AT8" s="43"/>
      <c r="AU8" s="60"/>
      <c r="AV8" s="43"/>
      <c r="AW8" s="60"/>
      <c r="AX8" s="43"/>
      <c r="AY8" s="60"/>
      <c r="AZ8" s="43"/>
      <c r="BA8" s="60"/>
      <c r="BB8" s="43"/>
      <c r="BC8" s="60"/>
      <c r="BD8" s="43"/>
      <c r="BE8" s="60"/>
      <c r="BF8" s="43"/>
      <c r="BG8" s="60"/>
      <c r="BH8" s="43"/>
      <c r="BI8" s="60"/>
      <c r="BJ8" s="43"/>
      <c r="BK8" s="60"/>
      <c r="BL8" s="43"/>
      <c r="BM8" s="60"/>
      <c r="BN8" s="43"/>
      <c r="BO8" s="60"/>
      <c r="BP8" s="43"/>
      <c r="BQ8" s="60"/>
      <c r="BR8" s="43"/>
      <c r="BS8" s="60"/>
      <c r="BT8" s="43"/>
      <c r="BU8" s="71"/>
      <c r="BV8" s="43"/>
      <c r="BW8" s="74"/>
      <c r="BX8" s="43"/>
      <c r="BY8" s="75"/>
      <c r="BZ8" s="43"/>
      <c r="CA8" s="73"/>
      <c r="CB8" s="43"/>
      <c r="CC8" s="60"/>
      <c r="CD8" s="43"/>
      <c r="CE8" s="60"/>
      <c r="CF8" s="43"/>
      <c r="CG8" s="60"/>
      <c r="CH8" s="43"/>
      <c r="CI8" s="60"/>
      <c r="CJ8" s="43"/>
      <c r="CK8" s="60"/>
      <c r="CL8" s="43"/>
      <c r="CM8" s="60"/>
      <c r="CN8" s="43"/>
      <c r="CO8" s="60"/>
      <c r="CP8" s="43"/>
      <c r="CR8" s="124">
        <f t="shared" ref="CR8:CR16" si="1">COUNTIFS(G$6:CQ$6,"Rating")-COUNTIFS(G$6:CQ$6,"Rating",G8:CQ8,"")</f>
        <v>0</v>
      </c>
      <c r="CS8" s="125">
        <f t="shared" ref="CS8:CS16" si="2">IF(CR8=0,0,(COUNTIFS(G$6:CQ$6,"Rating",G8:CQ8,"H")*3+COUNTIFS(G$6:CQ$6,"Rating",G8:CQ8,"M")*2+COUNTIFS(G$6:CQ$6,"Rating",G8:CQ8,"L")*1)/CR8)</f>
        <v>0</v>
      </c>
    </row>
    <row r="9" spans="2:97" ht="54" customHeight="1">
      <c r="B9" s="47"/>
      <c r="C9" s="47"/>
      <c r="D9" s="47"/>
      <c r="E9" s="121" t="str">
        <f t="shared" si="0"/>
        <v/>
      </c>
      <c r="F9" s="45"/>
      <c r="G9" s="56"/>
      <c r="H9" s="43"/>
      <c r="I9" s="58"/>
      <c r="J9" s="43"/>
      <c r="K9" s="58"/>
      <c r="L9" s="43"/>
      <c r="M9" s="59"/>
      <c r="N9" s="43"/>
      <c r="O9" s="59"/>
      <c r="P9" s="43"/>
      <c r="Q9" s="59"/>
      <c r="R9" s="43"/>
      <c r="S9" s="59"/>
      <c r="T9" s="43"/>
      <c r="U9" s="59"/>
      <c r="V9" s="43"/>
      <c r="W9" s="72"/>
      <c r="X9" s="43"/>
      <c r="Y9" s="59"/>
      <c r="Z9" s="43"/>
      <c r="AA9" s="59"/>
      <c r="AB9" s="43"/>
      <c r="AC9" s="59"/>
      <c r="AD9" s="43"/>
      <c r="AE9" s="59"/>
      <c r="AF9" s="43"/>
      <c r="AG9" s="59"/>
      <c r="AH9" s="43"/>
      <c r="AI9" s="56"/>
      <c r="AJ9" s="43"/>
      <c r="AK9" s="59"/>
      <c r="AL9" s="43"/>
      <c r="AM9" s="59"/>
      <c r="AN9" s="43"/>
      <c r="AO9" s="59"/>
      <c r="AP9" s="43"/>
      <c r="AQ9" s="59"/>
      <c r="AR9" s="43"/>
      <c r="AS9" s="59"/>
      <c r="AT9" s="43"/>
      <c r="AU9" s="59"/>
      <c r="AV9" s="43"/>
      <c r="AW9" s="59"/>
      <c r="AX9" s="43"/>
      <c r="AY9" s="59"/>
      <c r="AZ9" s="43"/>
      <c r="BA9" s="59"/>
      <c r="BB9" s="43"/>
      <c r="BC9" s="59"/>
      <c r="BD9" s="43"/>
      <c r="BE9" s="59"/>
      <c r="BF9" s="43"/>
      <c r="BG9" s="59"/>
      <c r="BH9" s="43"/>
      <c r="BI9" s="59"/>
      <c r="BJ9" s="43"/>
      <c r="BK9" s="59"/>
      <c r="BL9" s="43"/>
      <c r="BM9" s="59"/>
      <c r="BN9" s="43"/>
      <c r="BO9" s="59"/>
      <c r="BP9" s="43"/>
      <c r="BQ9" s="59"/>
      <c r="BR9" s="43"/>
      <c r="BS9" s="59"/>
      <c r="BT9" s="43"/>
      <c r="BU9" s="59"/>
      <c r="BV9" s="43"/>
      <c r="BW9" s="73"/>
      <c r="BX9" s="43"/>
      <c r="BY9" s="56"/>
      <c r="BZ9" s="43"/>
      <c r="CA9" s="59"/>
      <c r="CB9" s="43"/>
      <c r="CC9" s="59"/>
      <c r="CD9" s="43"/>
      <c r="CE9" s="59"/>
      <c r="CF9" s="43"/>
      <c r="CG9" s="59"/>
      <c r="CH9" s="43"/>
      <c r="CI9" s="59"/>
      <c r="CJ9" s="43"/>
      <c r="CK9" s="59"/>
      <c r="CL9" s="43"/>
      <c r="CM9" s="59"/>
      <c r="CN9" s="43"/>
      <c r="CO9" s="59"/>
      <c r="CP9" s="43"/>
      <c r="CR9" s="124">
        <f t="shared" si="1"/>
        <v>0</v>
      </c>
      <c r="CS9" s="125">
        <f t="shared" si="2"/>
        <v>0</v>
      </c>
    </row>
    <row r="10" spans="2:97" ht="54" customHeight="1">
      <c r="B10" s="47"/>
      <c r="C10" s="47"/>
      <c r="D10" s="47"/>
      <c r="E10" s="121" t="str">
        <f t="shared" si="0"/>
        <v/>
      </c>
      <c r="F10" s="45"/>
      <c r="G10" s="56"/>
      <c r="H10" s="43"/>
      <c r="I10" s="58"/>
      <c r="J10" s="43"/>
      <c r="K10" s="58"/>
      <c r="L10" s="43"/>
      <c r="M10" s="59"/>
      <c r="N10" s="43"/>
      <c r="O10" s="59"/>
      <c r="P10" s="43"/>
      <c r="Q10" s="59"/>
      <c r="R10" s="43"/>
      <c r="S10" s="59"/>
      <c r="T10" s="43"/>
      <c r="U10" s="59"/>
      <c r="V10" s="43"/>
      <c r="W10" s="59"/>
      <c r="X10" s="43"/>
      <c r="Y10" s="59"/>
      <c r="Z10" s="43"/>
      <c r="AA10" s="59"/>
      <c r="AB10" s="43"/>
      <c r="AC10" s="59"/>
      <c r="AD10" s="43"/>
      <c r="AE10" s="59"/>
      <c r="AF10" s="43"/>
      <c r="AG10" s="59"/>
      <c r="AH10" s="43"/>
      <c r="AI10" s="59"/>
      <c r="AJ10" s="43"/>
      <c r="AK10" s="59"/>
      <c r="AL10" s="43"/>
      <c r="AM10" s="59"/>
      <c r="AN10" s="43"/>
      <c r="AO10" s="59"/>
      <c r="AP10" s="43"/>
      <c r="AQ10" s="59"/>
      <c r="AR10" s="43"/>
      <c r="AS10" s="59"/>
      <c r="AT10" s="43"/>
      <c r="AU10" s="59"/>
      <c r="AV10" s="43"/>
      <c r="AW10" s="59"/>
      <c r="AX10" s="43"/>
      <c r="AY10" s="59"/>
      <c r="AZ10" s="43"/>
      <c r="BA10" s="59"/>
      <c r="BB10" s="43"/>
      <c r="BC10" s="59"/>
      <c r="BD10" s="43"/>
      <c r="BE10" s="59"/>
      <c r="BF10" s="43"/>
      <c r="BG10" s="59"/>
      <c r="BH10" s="43"/>
      <c r="BI10" s="59"/>
      <c r="BJ10" s="43"/>
      <c r="BK10" s="59"/>
      <c r="BL10" s="43"/>
      <c r="BM10" s="59"/>
      <c r="BN10" s="43"/>
      <c r="BO10" s="59"/>
      <c r="BP10" s="43"/>
      <c r="BQ10" s="59"/>
      <c r="BR10" s="43"/>
      <c r="BS10" s="59"/>
      <c r="BT10" s="43"/>
      <c r="BU10" s="59"/>
      <c r="BV10" s="43"/>
      <c r="BW10" s="59"/>
      <c r="BX10" s="43"/>
      <c r="BY10" s="59"/>
      <c r="BZ10" s="43"/>
      <c r="CA10" s="59"/>
      <c r="CB10" s="43"/>
      <c r="CC10" s="59"/>
      <c r="CD10" s="43"/>
      <c r="CE10" s="59"/>
      <c r="CF10" s="43"/>
      <c r="CG10" s="59"/>
      <c r="CH10" s="43"/>
      <c r="CI10" s="59"/>
      <c r="CJ10" s="43"/>
      <c r="CK10" s="59"/>
      <c r="CL10" s="43"/>
      <c r="CM10" s="59"/>
      <c r="CN10" s="43"/>
      <c r="CO10" s="59"/>
      <c r="CP10" s="43"/>
      <c r="CR10" s="124">
        <f t="shared" si="1"/>
        <v>0</v>
      </c>
      <c r="CS10" s="125">
        <f t="shared" si="2"/>
        <v>0</v>
      </c>
    </row>
    <row r="11" spans="2:97" ht="54" customHeight="1">
      <c r="B11" s="47"/>
      <c r="C11" s="47"/>
      <c r="D11" s="47"/>
      <c r="E11" s="121" t="str">
        <f t="shared" si="0"/>
        <v/>
      </c>
      <c r="F11" s="45"/>
      <c r="G11" s="56"/>
      <c r="H11" s="43"/>
      <c r="I11" s="58"/>
      <c r="J11" s="43"/>
      <c r="K11" s="58"/>
      <c r="L11" s="43"/>
      <c r="M11" s="59"/>
      <c r="N11" s="43"/>
      <c r="O11" s="59"/>
      <c r="P11" s="43"/>
      <c r="Q11" s="59"/>
      <c r="R11" s="43"/>
      <c r="S11" s="59"/>
      <c r="T11" s="43"/>
      <c r="U11" s="59"/>
      <c r="V11" s="43"/>
      <c r="W11" s="59"/>
      <c r="X11" s="43"/>
      <c r="Y11" s="59"/>
      <c r="Z11" s="43"/>
      <c r="AA11" s="59"/>
      <c r="AB11" s="43"/>
      <c r="AC11" s="59"/>
      <c r="AD11" s="43"/>
      <c r="AE11" s="59"/>
      <c r="AF11" s="43"/>
      <c r="AG11" s="59"/>
      <c r="AH11" s="43"/>
      <c r="AI11" s="59"/>
      <c r="AJ11" s="43"/>
      <c r="AK11" s="59"/>
      <c r="AL11" s="43"/>
      <c r="AM11" s="59"/>
      <c r="AN11" s="43"/>
      <c r="AO11" s="59"/>
      <c r="AP11" s="43"/>
      <c r="AQ11" s="59"/>
      <c r="AR11" s="43"/>
      <c r="AS11" s="59"/>
      <c r="AT11" s="43"/>
      <c r="AU11" s="59"/>
      <c r="AV11" s="43"/>
      <c r="AW11" s="59"/>
      <c r="AX11" s="43"/>
      <c r="AY11" s="59"/>
      <c r="AZ11" s="43"/>
      <c r="BA11" s="59"/>
      <c r="BB11" s="43"/>
      <c r="BC11" s="59"/>
      <c r="BD11" s="43"/>
      <c r="BE11" s="59"/>
      <c r="BF11" s="43"/>
      <c r="BG11" s="59"/>
      <c r="BH11" s="43"/>
      <c r="BI11" s="59"/>
      <c r="BJ11" s="43"/>
      <c r="BK11" s="59"/>
      <c r="BL11" s="43"/>
      <c r="BM11" s="59"/>
      <c r="BN11" s="43"/>
      <c r="BO11" s="59"/>
      <c r="BP11" s="43"/>
      <c r="BQ11" s="59"/>
      <c r="BR11" s="43"/>
      <c r="BS11" s="59"/>
      <c r="BT11" s="43"/>
      <c r="BU11" s="59"/>
      <c r="BV11" s="43"/>
      <c r="BW11" s="59"/>
      <c r="BX11" s="43"/>
      <c r="BY11" s="56"/>
      <c r="BZ11" s="43"/>
      <c r="CB11" s="43"/>
      <c r="CC11" s="59"/>
      <c r="CD11" s="43"/>
      <c r="CE11" s="59"/>
      <c r="CF11" s="43"/>
      <c r="CG11" s="59"/>
      <c r="CH11" s="43"/>
      <c r="CI11" s="59"/>
      <c r="CJ11" s="43"/>
      <c r="CK11" s="59"/>
      <c r="CL11" s="43"/>
      <c r="CM11" s="59"/>
      <c r="CN11" s="43"/>
      <c r="CO11" s="59"/>
      <c r="CP11" s="43"/>
      <c r="CR11" s="124">
        <f t="shared" si="1"/>
        <v>0</v>
      </c>
      <c r="CS11" s="125">
        <f t="shared" si="2"/>
        <v>0</v>
      </c>
    </row>
    <row r="12" spans="2:97" ht="54" customHeight="1">
      <c r="B12" s="47"/>
      <c r="C12" s="47"/>
      <c r="D12" s="47"/>
      <c r="E12" s="121" t="str">
        <f t="shared" si="0"/>
        <v/>
      </c>
      <c r="F12" s="45"/>
      <c r="G12" s="56"/>
      <c r="H12" s="43"/>
      <c r="I12" s="58"/>
      <c r="J12" s="43"/>
      <c r="K12" s="58"/>
      <c r="L12" s="43"/>
      <c r="M12" s="59"/>
      <c r="N12" s="43"/>
      <c r="O12" s="59"/>
      <c r="P12" s="43"/>
      <c r="Q12" s="59"/>
      <c r="R12" s="43"/>
      <c r="S12" s="59"/>
      <c r="T12" s="43"/>
      <c r="U12" s="59"/>
      <c r="V12" s="43"/>
      <c r="W12" s="59"/>
      <c r="X12" s="43"/>
      <c r="Y12" s="59"/>
      <c r="Z12" s="43"/>
      <c r="AA12" s="59"/>
      <c r="AB12" s="43"/>
      <c r="AC12" s="59"/>
      <c r="AD12" s="43"/>
      <c r="AE12" s="59"/>
      <c r="AF12" s="43"/>
      <c r="AG12" s="59"/>
      <c r="AH12" s="43"/>
      <c r="AI12" s="59"/>
      <c r="AJ12" s="43"/>
      <c r="AK12" s="59"/>
      <c r="AL12" s="43"/>
      <c r="AM12" s="59"/>
      <c r="AN12" s="43"/>
      <c r="AO12" s="59"/>
      <c r="AP12" s="43"/>
      <c r="AQ12" s="59"/>
      <c r="AR12" s="43"/>
      <c r="AS12" s="59"/>
      <c r="AT12" s="43"/>
      <c r="AU12" s="59"/>
      <c r="AV12" s="43"/>
      <c r="AW12" s="59"/>
      <c r="AX12" s="43"/>
      <c r="AY12" s="59"/>
      <c r="AZ12" s="43"/>
      <c r="BA12" s="59"/>
      <c r="BB12" s="43"/>
      <c r="BC12" s="59"/>
      <c r="BD12" s="43"/>
      <c r="BE12" s="59"/>
      <c r="BF12" s="43"/>
      <c r="BG12" s="59"/>
      <c r="BH12" s="43"/>
      <c r="BI12" s="59"/>
      <c r="BJ12" s="43"/>
      <c r="BK12" s="59"/>
      <c r="BL12" s="43"/>
      <c r="BM12" s="59"/>
      <c r="BN12" s="43"/>
      <c r="BO12" s="59"/>
      <c r="BP12" s="43"/>
      <c r="BQ12" s="59"/>
      <c r="BR12" s="43"/>
      <c r="BS12" s="59"/>
      <c r="BT12" s="43"/>
      <c r="BU12" s="59"/>
      <c r="BV12" s="43"/>
      <c r="BW12" s="59"/>
      <c r="BX12" s="43"/>
      <c r="BY12" s="56"/>
      <c r="BZ12" s="43"/>
      <c r="CA12" s="59"/>
      <c r="CB12" s="43"/>
      <c r="CC12" s="59"/>
      <c r="CD12" s="43"/>
      <c r="CE12" s="59"/>
      <c r="CF12" s="43"/>
      <c r="CG12" s="59"/>
      <c r="CH12" s="43"/>
      <c r="CI12" s="59"/>
      <c r="CJ12" s="43"/>
      <c r="CK12" s="59"/>
      <c r="CL12" s="43"/>
      <c r="CM12" s="59"/>
      <c r="CN12" s="43"/>
      <c r="CO12" s="59"/>
      <c r="CP12" s="43"/>
      <c r="CR12" s="124">
        <f t="shared" si="1"/>
        <v>0</v>
      </c>
      <c r="CS12" s="125">
        <f t="shared" si="2"/>
        <v>0</v>
      </c>
    </row>
    <row r="13" spans="2:97" ht="54" customHeight="1">
      <c r="B13" s="47"/>
      <c r="C13" s="47"/>
      <c r="D13" s="47"/>
      <c r="E13" s="121" t="str">
        <f t="shared" si="0"/>
        <v/>
      </c>
      <c r="F13" s="45"/>
      <c r="G13" s="56"/>
      <c r="H13" s="43"/>
      <c r="I13" s="58"/>
      <c r="J13" s="43"/>
      <c r="K13" s="58"/>
      <c r="L13" s="43"/>
      <c r="M13" s="59"/>
      <c r="N13" s="43"/>
      <c r="O13" s="59"/>
      <c r="P13" s="43"/>
      <c r="Q13" s="59"/>
      <c r="R13" s="43"/>
      <c r="S13" s="59"/>
      <c r="T13" s="43"/>
      <c r="U13" s="59"/>
      <c r="V13" s="43"/>
      <c r="W13" s="59"/>
      <c r="X13" s="43"/>
      <c r="Y13" s="59"/>
      <c r="Z13" s="43"/>
      <c r="AA13" s="59"/>
      <c r="AB13" s="43"/>
      <c r="AC13" s="59"/>
      <c r="AD13" s="43"/>
      <c r="AE13" s="59"/>
      <c r="AF13" s="43"/>
      <c r="AG13" s="59"/>
      <c r="AH13" s="43"/>
      <c r="AI13" s="59"/>
      <c r="AJ13" s="43"/>
      <c r="AK13" s="59"/>
      <c r="AL13" s="43"/>
      <c r="AM13" s="59"/>
      <c r="AN13" s="43"/>
      <c r="AO13" s="59"/>
      <c r="AP13" s="43"/>
      <c r="AQ13" s="59"/>
      <c r="AR13" s="43"/>
      <c r="AS13" s="59"/>
      <c r="AT13" s="43"/>
      <c r="AU13" s="59"/>
      <c r="AV13" s="43"/>
      <c r="AW13" s="59"/>
      <c r="AX13" s="43"/>
      <c r="AY13" s="59"/>
      <c r="AZ13" s="43"/>
      <c r="BA13" s="59"/>
      <c r="BB13" s="43"/>
      <c r="BC13" s="59"/>
      <c r="BD13" s="43"/>
      <c r="BE13" s="59"/>
      <c r="BF13" s="43"/>
      <c r="BG13" s="59"/>
      <c r="BH13" s="43"/>
      <c r="BI13" s="59"/>
      <c r="BJ13" s="43"/>
      <c r="BK13" s="59"/>
      <c r="BL13" s="43"/>
      <c r="BM13" s="59"/>
      <c r="BN13" s="43"/>
      <c r="BO13" s="59"/>
      <c r="BP13" s="43"/>
      <c r="BQ13" s="59"/>
      <c r="BR13" s="43"/>
      <c r="BS13" s="59"/>
      <c r="BT13" s="43"/>
      <c r="BU13" s="59"/>
      <c r="BV13" s="43"/>
      <c r="BW13" s="59"/>
      <c r="BX13" s="43"/>
      <c r="BY13" s="56"/>
      <c r="BZ13" s="43"/>
      <c r="CA13" s="59"/>
      <c r="CB13" s="43"/>
      <c r="CC13" s="59"/>
      <c r="CD13" s="43"/>
      <c r="CE13" s="59"/>
      <c r="CF13" s="43"/>
      <c r="CG13" s="59"/>
      <c r="CH13" s="43"/>
      <c r="CI13" s="59"/>
      <c r="CJ13" s="43"/>
      <c r="CK13" s="59"/>
      <c r="CL13" s="43"/>
      <c r="CM13" s="59"/>
      <c r="CN13" s="43"/>
      <c r="CO13" s="59"/>
      <c r="CP13" s="43"/>
      <c r="CR13" s="124">
        <f t="shared" si="1"/>
        <v>0</v>
      </c>
      <c r="CS13" s="125">
        <f t="shared" si="2"/>
        <v>0</v>
      </c>
    </row>
    <row r="14" spans="2:97" ht="54" customHeight="1">
      <c r="B14" s="47"/>
      <c r="C14" s="47"/>
      <c r="D14" s="47"/>
      <c r="E14" s="121" t="str">
        <f t="shared" si="0"/>
        <v/>
      </c>
      <c r="F14" s="45"/>
      <c r="G14" s="56"/>
      <c r="H14" s="43"/>
      <c r="I14" s="58"/>
      <c r="J14" s="43"/>
      <c r="K14" s="58"/>
      <c r="L14" s="43"/>
      <c r="M14" s="59"/>
      <c r="N14" s="43"/>
      <c r="O14" s="59"/>
      <c r="P14" s="43"/>
      <c r="Q14" s="59"/>
      <c r="R14" s="43"/>
      <c r="S14" s="59"/>
      <c r="T14" s="43"/>
      <c r="U14" s="59"/>
      <c r="V14" s="43"/>
      <c r="W14" s="59"/>
      <c r="X14" s="43"/>
      <c r="Y14" s="59"/>
      <c r="Z14" s="43"/>
      <c r="AA14" s="59"/>
      <c r="AB14" s="43"/>
      <c r="AC14" s="59"/>
      <c r="AD14" s="43"/>
      <c r="AE14" s="59"/>
      <c r="AF14" s="43"/>
      <c r="AG14" s="59"/>
      <c r="AH14" s="43"/>
      <c r="AI14" s="59"/>
      <c r="AJ14" s="43"/>
      <c r="AK14" s="59"/>
      <c r="AL14" s="43"/>
      <c r="AM14" s="59"/>
      <c r="AN14" s="43"/>
      <c r="AO14" s="59"/>
      <c r="AP14" s="43"/>
      <c r="AQ14" s="59"/>
      <c r="AR14" s="43"/>
      <c r="AS14" s="59"/>
      <c r="AT14" s="43"/>
      <c r="AU14" s="59"/>
      <c r="AV14" s="43"/>
      <c r="AW14" s="59"/>
      <c r="AX14" s="43"/>
      <c r="AY14" s="59"/>
      <c r="AZ14" s="43"/>
      <c r="BA14" s="59"/>
      <c r="BB14" s="43"/>
      <c r="BC14" s="59"/>
      <c r="BD14" s="43"/>
      <c r="BE14" s="59"/>
      <c r="BF14" s="43"/>
      <c r="BG14" s="59"/>
      <c r="BH14" s="43"/>
      <c r="BI14" s="59"/>
      <c r="BJ14" s="43"/>
      <c r="BK14" s="59"/>
      <c r="BL14" s="43"/>
      <c r="BM14" s="59"/>
      <c r="BN14" s="43"/>
      <c r="BO14" s="59"/>
      <c r="BP14" s="43"/>
      <c r="BQ14" s="59"/>
      <c r="BR14" s="43"/>
      <c r="BS14" s="59"/>
      <c r="BT14" s="43"/>
      <c r="BU14" s="59"/>
      <c r="BV14" s="43"/>
      <c r="BW14" s="59"/>
      <c r="BX14" s="43"/>
      <c r="BY14" s="56"/>
      <c r="BZ14" s="43"/>
      <c r="CA14" s="59"/>
      <c r="CB14" s="43"/>
      <c r="CC14" s="59"/>
      <c r="CD14" s="43"/>
      <c r="CE14" s="59"/>
      <c r="CF14" s="43"/>
      <c r="CG14" s="59"/>
      <c r="CH14" s="43"/>
      <c r="CI14" s="59"/>
      <c r="CJ14" s="43"/>
      <c r="CK14" s="59"/>
      <c r="CL14" s="43"/>
      <c r="CM14" s="59"/>
      <c r="CN14" s="43"/>
      <c r="CO14" s="59"/>
      <c r="CP14" s="43"/>
      <c r="CR14" s="124">
        <f t="shared" si="1"/>
        <v>0</v>
      </c>
      <c r="CS14" s="125">
        <f t="shared" si="2"/>
        <v>0</v>
      </c>
    </row>
    <row r="15" spans="2:97" ht="54" customHeight="1">
      <c r="B15" s="47"/>
      <c r="C15" s="47"/>
      <c r="D15" s="47"/>
      <c r="E15" s="121" t="str">
        <f t="shared" si="0"/>
        <v/>
      </c>
      <c r="F15" s="45"/>
      <c r="G15" s="56"/>
      <c r="H15" s="43"/>
      <c r="I15" s="58"/>
      <c r="J15" s="43"/>
      <c r="K15" s="58"/>
      <c r="L15" s="43"/>
      <c r="M15" s="59"/>
      <c r="N15" s="43"/>
      <c r="O15" s="59"/>
      <c r="P15" s="43"/>
      <c r="Q15" s="59"/>
      <c r="R15" s="43"/>
      <c r="S15" s="59"/>
      <c r="T15" s="43"/>
      <c r="U15" s="59"/>
      <c r="V15" s="43"/>
      <c r="W15" s="59"/>
      <c r="X15" s="43"/>
      <c r="Y15" s="59"/>
      <c r="Z15" s="43"/>
      <c r="AA15" s="59"/>
      <c r="AB15" s="43"/>
      <c r="AC15" s="59"/>
      <c r="AD15" s="43"/>
      <c r="AE15" s="59"/>
      <c r="AF15" s="43"/>
      <c r="AG15" s="59"/>
      <c r="AH15" s="43"/>
      <c r="AI15" s="59"/>
      <c r="AJ15" s="43"/>
      <c r="AK15" s="59"/>
      <c r="AL15" s="43"/>
      <c r="AM15" s="59"/>
      <c r="AN15" s="43"/>
      <c r="AO15" s="59"/>
      <c r="AP15" s="43"/>
      <c r="AQ15" s="59"/>
      <c r="AR15" s="43"/>
      <c r="AS15" s="59"/>
      <c r="AT15" s="43"/>
      <c r="AU15" s="59"/>
      <c r="AV15" s="43"/>
      <c r="AW15" s="59"/>
      <c r="AX15" s="43"/>
      <c r="AY15" s="59"/>
      <c r="AZ15" s="43"/>
      <c r="BA15" s="59"/>
      <c r="BB15" s="43"/>
      <c r="BC15" s="59"/>
      <c r="BD15" s="43"/>
      <c r="BE15" s="59"/>
      <c r="BF15" s="43"/>
      <c r="BG15" s="59"/>
      <c r="BH15" s="43"/>
      <c r="BI15" s="59"/>
      <c r="BJ15" s="43"/>
      <c r="BK15" s="59"/>
      <c r="BL15" s="43"/>
      <c r="BM15" s="59"/>
      <c r="BN15" s="43"/>
      <c r="BO15" s="59"/>
      <c r="BP15" s="43"/>
      <c r="BQ15" s="59"/>
      <c r="BR15" s="43"/>
      <c r="BS15" s="59"/>
      <c r="BT15" s="43"/>
      <c r="BU15" s="59"/>
      <c r="BV15" s="43"/>
      <c r="BW15" s="59"/>
      <c r="BX15" s="43"/>
      <c r="BY15" s="59"/>
      <c r="BZ15" s="43"/>
      <c r="CA15" s="59"/>
      <c r="CB15" s="43"/>
      <c r="CC15" s="59"/>
      <c r="CD15" s="43"/>
      <c r="CE15" s="59"/>
      <c r="CF15" s="43"/>
      <c r="CG15" s="59"/>
      <c r="CH15" s="43"/>
      <c r="CI15" s="59"/>
      <c r="CJ15" s="43"/>
      <c r="CK15" s="59"/>
      <c r="CL15" s="43"/>
      <c r="CM15" s="59"/>
      <c r="CN15" s="43"/>
      <c r="CO15" s="59"/>
      <c r="CP15" s="43"/>
      <c r="CR15" s="124">
        <f t="shared" si="1"/>
        <v>0</v>
      </c>
      <c r="CS15" s="125">
        <f t="shared" si="2"/>
        <v>0</v>
      </c>
    </row>
    <row r="16" spans="2:97" ht="54" customHeight="1">
      <c r="B16" s="47" t="s">
        <v>141</v>
      </c>
      <c r="C16" s="47"/>
      <c r="D16" s="47"/>
      <c r="E16" s="121" t="str">
        <f t="shared" ref="E16" si="3">IF(AND(CS16&gt;0,CS16&lt;1.1),"L",IF(AND(CS16&gt;=1.1,CS16&lt;=2.1),"M",IF(AND(CS16&gt;=2.1,CS16&lt;=3),"H","")))</f>
        <v/>
      </c>
      <c r="F16" s="45"/>
      <c r="G16" s="56"/>
      <c r="H16" s="43"/>
      <c r="I16" s="58"/>
      <c r="J16" s="43"/>
      <c r="K16" s="58"/>
      <c r="L16" s="43"/>
      <c r="M16" s="59"/>
      <c r="N16" s="43"/>
      <c r="O16" s="59"/>
      <c r="P16" s="43"/>
      <c r="Q16" s="59"/>
      <c r="R16" s="43"/>
      <c r="S16" s="59"/>
      <c r="T16" s="43"/>
      <c r="U16" s="59"/>
      <c r="V16" s="43"/>
      <c r="W16" s="59"/>
      <c r="X16" s="43"/>
      <c r="Y16" s="59"/>
      <c r="Z16" s="43"/>
      <c r="AA16" s="59"/>
      <c r="AB16" s="43"/>
      <c r="AC16" s="59"/>
      <c r="AD16" s="43"/>
      <c r="AE16" s="59"/>
      <c r="AF16" s="43"/>
      <c r="AG16" s="59"/>
      <c r="AH16" s="43"/>
      <c r="AI16" s="59"/>
      <c r="AJ16" s="43"/>
      <c r="AK16" s="59"/>
      <c r="AL16" s="43"/>
      <c r="AM16" s="59"/>
      <c r="AN16" s="43"/>
      <c r="AO16" s="59"/>
      <c r="AP16" s="43"/>
      <c r="AQ16" s="59"/>
      <c r="AR16" s="43"/>
      <c r="AS16" s="59"/>
      <c r="AT16" s="43"/>
      <c r="AU16" s="59"/>
      <c r="AV16" s="43"/>
      <c r="AW16" s="59"/>
      <c r="AX16" s="43"/>
      <c r="AY16" s="59"/>
      <c r="AZ16" s="43"/>
      <c r="BA16" s="59"/>
      <c r="BB16" s="43"/>
      <c r="BC16" s="59"/>
      <c r="BD16" s="43"/>
      <c r="BE16" s="59"/>
      <c r="BF16" s="43"/>
      <c r="BG16" s="59"/>
      <c r="BH16" s="43"/>
      <c r="BI16" s="59"/>
      <c r="BJ16" s="43"/>
      <c r="BK16" s="59"/>
      <c r="BL16" s="43"/>
      <c r="BM16" s="59"/>
      <c r="BN16" s="43"/>
      <c r="BO16" s="59"/>
      <c r="BP16" s="43"/>
      <c r="BQ16" s="59"/>
      <c r="BR16" s="43"/>
      <c r="BS16" s="59"/>
      <c r="BT16" s="43"/>
      <c r="BU16" s="59"/>
      <c r="BV16" s="43"/>
      <c r="BW16" s="59"/>
      <c r="BX16" s="43"/>
      <c r="BY16" s="59"/>
      <c r="BZ16" s="43"/>
      <c r="CA16" s="59"/>
      <c r="CB16" s="43"/>
      <c r="CC16" s="59"/>
      <c r="CD16" s="43"/>
      <c r="CE16" s="59"/>
      <c r="CF16" s="43"/>
      <c r="CG16" s="59"/>
      <c r="CH16" s="43"/>
      <c r="CI16" s="59"/>
      <c r="CJ16" s="43"/>
      <c r="CK16" s="59"/>
      <c r="CL16" s="43"/>
      <c r="CM16" s="59"/>
      <c r="CN16" s="43"/>
      <c r="CO16" s="59"/>
      <c r="CP16" s="43"/>
      <c r="CR16" s="124">
        <f t="shared" si="1"/>
        <v>0</v>
      </c>
      <c r="CS16" s="125">
        <f t="shared" si="2"/>
        <v>0</v>
      </c>
    </row>
    <row r="17" spans="7:94" ht="50.25" customHeight="1" thickBot="1">
      <c r="G17" s="66">
        <f>IFERROR((COUNTIF(H$7:H$16,"H")*3+COUNTIF(H$7:H$16,"M")*2+COUNTIF(H$7:H$16,"L")*1)/COUNTA(H$7:H$16), 0)</f>
        <v>0</v>
      </c>
      <c r="H17" s="65" t="str">
        <f>IF(AND(G17&gt;0,G17&lt;1.1),"L",IF(AND(G17&gt;=1.1,G17&lt;=2.1),"M",IF(AND(G17&gt;=2.1,G17&lt;=3),"H","")))</f>
        <v/>
      </c>
      <c r="I17" s="66">
        <f>IFERROR((COUNTIF(J$7:J$16,"H")*3+COUNTIF(J$7:J$16,"M")*2+COUNTIF(J$7:J$16,"L")*1)/COUNTA(J$7:J$16), 0)</f>
        <v>0</v>
      </c>
      <c r="J17" s="65" t="str">
        <f>IF(AND(I17&gt;0,I17&lt;1.1),"L",IF(AND(I17&gt;=1.1,I17&lt;=2.1),"M",IF(AND(I17&gt;=2.1,I17&lt;=3),"H","")))</f>
        <v/>
      </c>
      <c r="K17" s="66">
        <f>IFERROR((COUNTIF(L$7:L$16,"H")*3+COUNTIF(L$7:L$16,"M")*2+COUNTIF(L$7:L$16,"L")*1)/COUNTA(L$7:L$16), 0)</f>
        <v>0</v>
      </c>
      <c r="L17" s="65" t="str">
        <f>IF(AND(K17&gt;0,K17&lt;1.1),"L",IF(AND(K17&gt;=1.1,K17&lt;=2.1),"M",IF(AND(K17&gt;=2.1,K17&lt;=3),"H","")))</f>
        <v/>
      </c>
      <c r="M17" s="66">
        <f>IFERROR((COUNTIF(N$7:N$16,"H")*3+COUNTIF(N$7:N$16,"M")*2+COUNTIF(N$7:N$16,"L")*1)/COUNTA(N$7:N$16), 0)</f>
        <v>0</v>
      </c>
      <c r="N17" s="65" t="str">
        <f>IF(AND(M17&gt;0,M17&lt;1.1),"L",IF(AND(M17&gt;=1.1,M17&lt;=2.1),"M",IF(AND(M17&gt;=2.1,M17&lt;=3),"H","")))</f>
        <v/>
      </c>
      <c r="O17" s="66">
        <f>IFERROR((COUNTIF(P$7:P$16,"H")*3+COUNTIF(P$7:P$16,"M")*2+COUNTIF(P$7:P$16,"L")*1)/COUNTA(P$7:P$16), 0)</f>
        <v>0</v>
      </c>
      <c r="P17" s="65" t="str">
        <f>IF(AND(O17&gt;0,O17&lt;1.1),"L",IF(AND(O17&gt;=1.1,O17&lt;=2.1),"M",IF(AND(O17&gt;=2.1,O17&lt;=3),"H","")))</f>
        <v/>
      </c>
      <c r="Q17" s="66">
        <f>IFERROR((COUNTIF(R$7:R$16,"H")*3+COUNTIF(R$7:R$16,"M")*2+COUNTIF(R$7:R$16,"L")*1)/COUNTA(R$7:R$16), 0)</f>
        <v>0</v>
      </c>
      <c r="R17" s="65" t="str">
        <f>IF(AND(Q17&gt;0,Q17&lt;1.1),"L",IF(AND(Q17&gt;=1.1,Q17&lt;=2.1),"M",IF(AND(Q17&gt;=2.1,Q17&lt;=3),"H","")))</f>
        <v/>
      </c>
      <c r="S17" s="66">
        <f>IFERROR((COUNTIF(T$7:T$16,"H")*3+COUNTIF(T$7:T$16,"M")*2+COUNTIF(T$7:T$16,"L")*1)/COUNTA(T$7:T$16), 0)</f>
        <v>0</v>
      </c>
      <c r="T17" s="65" t="str">
        <f>IF(AND(S17&gt;0,S17&lt;1.1),"L",IF(AND(S17&gt;=1.1,S17&lt;=2.1),"M",IF(AND(S17&gt;=2.1,S17&lt;=3),"H","")))</f>
        <v/>
      </c>
      <c r="U17" s="66">
        <f t="shared" ref="U17:BS17" si="4">IFERROR((COUNTIF(V$7:V$16,"H")*3+COUNTIF(V$7:V$16,"M")*2+COUNTIF(V$7:V$16,"L")*1)/COUNTA(V$7:V$16), 0)</f>
        <v>0</v>
      </c>
      <c r="V17" s="65" t="str">
        <f>IF(AND(U17&gt;0,U17&lt;1.1),"L",IF(AND(U17&gt;=1.1,U17&lt;=2.1),"M",IF(AND(U17&gt;=2.1,U17&lt;=3),"H","")))</f>
        <v/>
      </c>
      <c r="W17" s="66">
        <f t="shared" si="4"/>
        <v>0</v>
      </c>
      <c r="X17" s="65" t="str">
        <f>IF(AND(W17&gt;0,W17&lt;1.1),"L",IF(AND(W17&gt;=1.1,W17&lt;=2.1),"M",IF(AND(W17&gt;=2.1,W17&lt;=3),"H","")))</f>
        <v/>
      </c>
      <c r="Y17" s="66">
        <f t="shared" si="4"/>
        <v>0</v>
      </c>
      <c r="Z17" s="65" t="str">
        <f>IF(AND(Y17&gt;0,Y17&lt;1.1),"L",IF(AND(Y17&gt;=1.1,Y17&lt;=2.1),"M",IF(AND(Y17&gt;=2.1,Y17&lt;=3),"H","")))</f>
        <v/>
      </c>
      <c r="AA17" s="66">
        <f t="shared" si="4"/>
        <v>0</v>
      </c>
      <c r="AB17" s="65" t="str">
        <f>IF(AND(AA17&gt;0,AA17&lt;1.1),"L",IF(AND(AA17&gt;=1.1,AA17&lt;=2.1),"M",IF(AND(AA17&gt;=2.1,AA17&lt;=3),"H","")))</f>
        <v/>
      </c>
      <c r="AC17" s="66">
        <f t="shared" si="4"/>
        <v>0</v>
      </c>
      <c r="AD17" s="65" t="str">
        <f>IF(AND(AC17&gt;0,AC17&lt;1.1),"L",IF(AND(AC17&gt;=1.1,AC17&lt;=2.1),"M",IF(AND(AC17&gt;=2.1,AC17&lt;=3),"H","")))</f>
        <v/>
      </c>
      <c r="AE17" s="66">
        <f t="shared" si="4"/>
        <v>0</v>
      </c>
      <c r="AF17" s="65" t="str">
        <f>IF(AND(AE17&gt;0,AE17&lt;1.1),"L",IF(AND(AE17&gt;=1.1,AE17&lt;=2.1),"M",IF(AND(AE17&gt;=2.1,AE17&lt;=3),"H","")))</f>
        <v/>
      </c>
      <c r="AG17" s="66">
        <f t="shared" si="4"/>
        <v>0</v>
      </c>
      <c r="AH17" s="65" t="str">
        <f>IF(AND(AG17&gt;0,AG17&lt;1.1),"L",IF(AND(AG17&gt;=1.1,AG17&lt;=2.1),"M",IF(AND(AG17&gt;=2.1,AG17&lt;=3),"H","")))</f>
        <v/>
      </c>
      <c r="AI17" s="66">
        <f t="shared" si="4"/>
        <v>0</v>
      </c>
      <c r="AJ17" s="65" t="str">
        <f>IF(AND(AI17&gt;0,AI17&lt;1.1),"L",IF(AND(AI17&gt;=1.1,AI17&lt;=2.1),"M",IF(AND(AI17&gt;=2.1,AI17&lt;=3),"H","")))</f>
        <v/>
      </c>
      <c r="AK17" s="66">
        <f t="shared" si="4"/>
        <v>0</v>
      </c>
      <c r="AL17" s="65" t="str">
        <f>IF(AND(AK17&gt;0,AK17&lt;1.1),"L",IF(AND(AK17&gt;=1.1,AK17&lt;=2.1),"M",IF(AND(AK17&gt;=2.1,AK17&lt;=3),"H","")))</f>
        <v/>
      </c>
      <c r="AM17" s="66">
        <f t="shared" si="4"/>
        <v>0</v>
      </c>
      <c r="AN17" s="65" t="str">
        <f>IF(AND(AM17&gt;0,AM17&lt;1.1),"L",IF(AND(AM17&gt;=1.1,AM17&lt;=2.1),"M",IF(AND(AM17&gt;=2.1,AM17&lt;=3),"H","")))</f>
        <v/>
      </c>
      <c r="AO17" s="66">
        <f t="shared" si="4"/>
        <v>0</v>
      </c>
      <c r="AP17" s="65" t="str">
        <f>IF(AND(AO17&gt;0,AO17&lt;1.1),"L",IF(AND(AO17&gt;=1.1,AO17&lt;=2.1),"M",IF(AND(AO17&gt;=2.1,AO17&lt;=3),"H","")))</f>
        <v/>
      </c>
      <c r="AQ17" s="66">
        <f t="shared" si="4"/>
        <v>0</v>
      </c>
      <c r="AR17" s="65" t="str">
        <f>IF(AND(AQ17&gt;0,AQ17&lt;1.1),"L",IF(AND(AQ17&gt;=1.1,AQ17&lt;=2.1),"M",IF(AND(AQ17&gt;=2.1,AQ17&lt;=3),"H","")))</f>
        <v/>
      </c>
      <c r="AS17" s="66">
        <f t="shared" si="4"/>
        <v>0</v>
      </c>
      <c r="AT17" s="65" t="str">
        <f>IF(AND(AS17&gt;0,AS17&lt;1.1),"L",IF(AND(AS17&gt;=1.1,AS17&lt;=2.1),"M",IF(AND(AS17&gt;=2.1,AS17&lt;=3),"H","")))</f>
        <v/>
      </c>
      <c r="AU17" s="66">
        <f t="shared" si="4"/>
        <v>0</v>
      </c>
      <c r="AV17" s="65" t="str">
        <f>IF(AND(AU17&gt;0,AU17&lt;1.1),"L",IF(AND(AU17&gt;=1.1,AU17&lt;=2.1),"M",IF(AND(AU17&gt;=2.1,AU17&lt;=3),"H","")))</f>
        <v/>
      </c>
      <c r="AW17" s="66">
        <f t="shared" si="4"/>
        <v>0</v>
      </c>
      <c r="AX17" s="65" t="str">
        <f>IF(AND(AW17&gt;0,AW17&lt;1.1),"L",IF(AND(AW17&gt;=1.1,AW17&lt;=2.1),"M",IF(AND(AW17&gt;=2.1,AW17&lt;=3),"H","")))</f>
        <v/>
      </c>
      <c r="AY17" s="66">
        <f t="shared" si="4"/>
        <v>0</v>
      </c>
      <c r="AZ17" s="65" t="str">
        <f>IF(AND(AY17&gt;0,AY17&lt;1.1),"L",IF(AND(AY17&gt;=1.1,AY17&lt;=2.1),"M",IF(AND(AY17&gt;=2.1,AY17&lt;=3),"H","")))</f>
        <v/>
      </c>
      <c r="BA17" s="66">
        <f t="shared" si="4"/>
        <v>0</v>
      </c>
      <c r="BB17" s="65" t="str">
        <f>IF(AND(BA17&gt;0,BA17&lt;1.1),"L",IF(AND(BA17&gt;=1.1,BA17&lt;=2.1),"M",IF(AND(BA17&gt;=2.1,BA17&lt;=3),"H","")))</f>
        <v/>
      </c>
      <c r="BC17" s="66">
        <f t="shared" si="4"/>
        <v>0</v>
      </c>
      <c r="BD17" s="65" t="str">
        <f>IF(AND(BC17&gt;0,BC17&lt;1.1),"L",IF(AND(BC17&gt;=1.1,BC17&lt;=2.1),"M",IF(AND(BC17&gt;=2.1,BC17&lt;=3),"H","")))</f>
        <v/>
      </c>
      <c r="BE17" s="66">
        <f t="shared" si="4"/>
        <v>0</v>
      </c>
      <c r="BF17" s="65" t="str">
        <f>IF(AND(BE17&gt;0,BE17&lt;1.1),"L",IF(AND(BE17&gt;=1.1,BE17&lt;=2.1),"M",IF(AND(BE17&gt;=2.1,BE17&lt;=3),"H","")))</f>
        <v/>
      </c>
      <c r="BG17" s="66">
        <f t="shared" si="4"/>
        <v>0</v>
      </c>
      <c r="BH17" s="65" t="str">
        <f>IF(AND(BG17&gt;0,BG17&lt;1.1),"L",IF(AND(BG17&gt;=1.1,BG17&lt;=2.1),"M",IF(AND(BG17&gt;=2.1,BG17&lt;=3),"H","")))</f>
        <v/>
      </c>
      <c r="BI17" s="66">
        <f t="shared" si="4"/>
        <v>0</v>
      </c>
      <c r="BJ17" s="65" t="str">
        <f>IF(AND(BI17&gt;0,BI17&lt;1.1),"L",IF(AND(BI17&gt;=1.1,BI17&lt;=2.1),"M",IF(AND(BI17&gt;=2.1,BI17&lt;=3),"H","")))</f>
        <v/>
      </c>
      <c r="BK17" s="66">
        <f t="shared" si="4"/>
        <v>0</v>
      </c>
      <c r="BL17" s="65" t="str">
        <f>IF(AND(BK17&gt;0,BK17&lt;1.1),"L",IF(AND(BK17&gt;=1.1,BK17&lt;=2.1),"M",IF(AND(BK17&gt;=2.1,BK17&lt;=3),"H","")))</f>
        <v/>
      </c>
      <c r="BM17" s="66">
        <f t="shared" si="4"/>
        <v>0</v>
      </c>
      <c r="BN17" s="65" t="str">
        <f>IF(AND(BM17&gt;0,BM17&lt;1.1),"L",IF(AND(BM17&gt;=1.1,BM17&lt;=2.1),"M",IF(AND(BM17&gt;=2.1,BM17&lt;=3),"H","")))</f>
        <v/>
      </c>
      <c r="BO17" s="66">
        <f t="shared" si="4"/>
        <v>0</v>
      </c>
      <c r="BP17" s="65" t="str">
        <f>IF(AND(BO17&gt;0,BO17&lt;1.1),"L",IF(AND(BO17&gt;=1.1,BO17&lt;=2.1),"M",IF(AND(BO17&gt;=2.1,BO17&lt;=3),"H","")))</f>
        <v/>
      </c>
      <c r="BQ17" s="66">
        <f t="shared" si="4"/>
        <v>0</v>
      </c>
      <c r="BR17" s="65" t="str">
        <f>IF(AND(BQ17&gt;0,BQ17&lt;1.1),"L",IF(AND(BQ17&gt;=1.1,BQ17&lt;=2.1),"M",IF(AND(BQ17&gt;=2.1,BQ17&lt;=3),"H","")))</f>
        <v/>
      </c>
      <c r="BS17" s="66">
        <f t="shared" si="4"/>
        <v>0</v>
      </c>
      <c r="BT17" s="65" t="str">
        <f>IF(AND(BS17&gt;0,BS17&lt;1.1),"L",IF(AND(BS17&gt;=1.1,BS17&lt;=2.1),"M",IF(AND(BS17&gt;=2.1,BS17&lt;=3),"H","")))</f>
        <v/>
      </c>
      <c r="BU17" s="66">
        <f>IFERROR((COUNTIF(BV$7:BV$16,"H")*3+COUNTIF(BV$7:BV$16,"M")*2+COUNTIF(BV$7:BV$16,"L")*1)/COUNTA(BV$7:BV$16), 0)</f>
        <v>0</v>
      </c>
      <c r="BV17" s="65" t="str">
        <f>IF(AND(BU17&gt;0,BU17&lt;1.1),"L",IF(AND(BU17&gt;=1.1,BU17&lt;=2.1),"M",IF(AND(BU17&gt;=2.1,BU17&lt;=3),"H","")))</f>
        <v/>
      </c>
      <c r="BW17" s="66">
        <f t="shared" ref="BW17:CO17" si="5">IFERROR((COUNTIF(BX$7:BX$16,"H")*3+COUNTIF(BX$7:BX$16,"M")*2+COUNTIF(BX$7:BX$16,"L")*1)/COUNTA(BX$7:BX$16), 0)</f>
        <v>0</v>
      </c>
      <c r="BX17" s="65" t="str">
        <f>IF(AND(BW17&gt;0,BW17&lt;1.1),"L",IF(AND(BW17&gt;=1.1,BW17&lt;=2.1),"M",IF(AND(BW17&gt;=2.1,BW17&lt;=3),"H","")))</f>
        <v/>
      </c>
      <c r="BY17" s="66">
        <f t="shared" si="5"/>
        <v>0</v>
      </c>
      <c r="BZ17" s="65" t="str">
        <f>IF(AND(BY17&gt;0,BY17&lt;1.1),"L",IF(AND(BY17&gt;=1.1,BY17&lt;=2.1),"M",IF(AND(BY17&gt;=2.1,BY17&lt;=3),"H","")))</f>
        <v/>
      </c>
      <c r="CA17" s="66">
        <f t="shared" si="5"/>
        <v>0</v>
      </c>
      <c r="CB17" s="65" t="str">
        <f>IF(AND(CA17&gt;0,CA17&lt;1.1),"L",IF(AND(CA17&gt;=1.1,CA17&lt;=2.1),"M",IF(AND(CA17&gt;=2.1,CA17&lt;=3),"H","")))</f>
        <v/>
      </c>
      <c r="CC17" s="66">
        <f t="shared" si="5"/>
        <v>0</v>
      </c>
      <c r="CD17" s="65" t="str">
        <f>IF(AND(CC17&gt;0,CC17&lt;1.1),"L",IF(AND(CC17&gt;=1.1,CC17&lt;=2.1),"M",IF(AND(CC17&gt;=2.1,CC17&lt;=3),"H","")))</f>
        <v/>
      </c>
      <c r="CE17" s="66">
        <f t="shared" si="5"/>
        <v>0</v>
      </c>
      <c r="CF17" s="65" t="str">
        <f>IF(AND(CE17&gt;0,CE17&lt;1.1),"L",IF(AND(CE17&gt;=1.1,CE17&lt;=2.1),"M",IF(AND(CE17&gt;=2.1,CE17&lt;=3),"H","")))</f>
        <v/>
      </c>
      <c r="CG17" s="66">
        <f t="shared" si="5"/>
        <v>0</v>
      </c>
      <c r="CH17" s="65" t="str">
        <f>IF(AND(CG17&gt;0,CG17&lt;1.1),"L",IF(AND(CG17&gt;=1.1,CG17&lt;=2.1),"M",IF(AND(CG17&gt;=2.1,CG17&lt;=3),"H","")))</f>
        <v/>
      </c>
      <c r="CI17" s="66">
        <f t="shared" si="5"/>
        <v>0</v>
      </c>
      <c r="CJ17" s="65" t="str">
        <f>IF(AND(CI17&gt;0,CI17&lt;1.1),"L",IF(AND(CI17&gt;=1.1,CI17&lt;=2.1),"M",IF(AND(CI17&gt;=2.1,CI17&lt;=3),"H","")))</f>
        <v/>
      </c>
      <c r="CK17" s="66">
        <f t="shared" si="5"/>
        <v>0</v>
      </c>
      <c r="CL17" s="65" t="str">
        <f>IF(AND(CK17&gt;0,CK17&lt;1.1),"L",IF(AND(CK17&gt;=1.1,CK17&lt;=2.1),"M",IF(AND(CK17&gt;=2.1,CK17&lt;=3),"H","")))</f>
        <v/>
      </c>
      <c r="CM17" s="66">
        <f t="shared" si="5"/>
        <v>0</v>
      </c>
      <c r="CN17" s="65" t="str">
        <f>IF(AND(CM17&gt;0,CM17&lt;1.1),"L",IF(AND(CM17&gt;=1.1,CM17&lt;=2.1),"M",IF(AND(CM17&gt;=2.1,CM17&lt;=3),"H","")))</f>
        <v/>
      </c>
      <c r="CO17" s="66">
        <f t="shared" si="5"/>
        <v>0</v>
      </c>
      <c r="CP17" s="65" t="str">
        <f>IF(AND(CO17&gt;0,CO17&lt;1.1),"L",IF(AND(CO17&gt;=1.1,CO17&lt;=2.1),"M",IF(AND(CO17&gt;=2.1,CO17&lt;=3),"H","")))</f>
        <v/>
      </c>
    </row>
    <row r="18" spans="7:94" ht="50.25" customHeight="1" thickTop="1"/>
  </sheetData>
  <protectedRanges>
    <protectedRange sqref="R1:R2 S1 T1:T2 U1 V2 G1:I2 K1:K2 M1 N1:N2 O1 P1:P2 Q1 CP6 CN6 CL6 CJ6 CH6 CF6 CD6 CB6 BZ6 BX6 BV6 BT6 BR6 BP6 BN6 BL6 BJ6 BH6 BF6 BD6 BB6 AZ6 AX6 AV6 AT6 AR6 AP6 AN6 AL6 AJ6 AH6 AF6 AD6 AB6 Z6 X6 V6 T6 R6 P6 N6 L1:L6 J1:J6 H3:H6" name="Range1_1_2_1"/>
  </protectedRanges>
  <mergeCells count="142">
    <mergeCell ref="CK1:CP1"/>
    <mergeCell ref="CK2:CL2"/>
    <mergeCell ref="CM2:CN2"/>
    <mergeCell ref="CO2:CP2"/>
    <mergeCell ref="CK3:CL3"/>
    <mergeCell ref="CM3:CN3"/>
    <mergeCell ref="CO3:CP3"/>
    <mergeCell ref="CK4:CL4"/>
    <mergeCell ref="CM4:CN4"/>
    <mergeCell ref="CO4:CP4"/>
    <mergeCell ref="G1:V1"/>
    <mergeCell ref="M4:N4"/>
    <mergeCell ref="Q4:R4"/>
    <mergeCell ref="S3:T3"/>
    <mergeCell ref="S4:T4"/>
    <mergeCell ref="U4:V4"/>
    <mergeCell ref="W4:X4"/>
    <mergeCell ref="Y3:Z3"/>
    <mergeCell ref="Y4:Z4"/>
    <mergeCell ref="S2:T2"/>
    <mergeCell ref="B1:E4"/>
    <mergeCell ref="Y2:Z2"/>
    <mergeCell ref="W1:AD1"/>
    <mergeCell ref="AG2:AH2"/>
    <mergeCell ref="AI2:AJ2"/>
    <mergeCell ref="AM2:AN2"/>
    <mergeCell ref="AQ2:AR2"/>
    <mergeCell ref="AS2:AT2"/>
    <mergeCell ref="AQ1:BD1"/>
    <mergeCell ref="AO2:AP2"/>
    <mergeCell ref="AK2:AL2"/>
    <mergeCell ref="O2:P2"/>
    <mergeCell ref="O3:P3"/>
    <mergeCell ref="O4:P4"/>
    <mergeCell ref="Q2:R2"/>
    <mergeCell ref="U2:V2"/>
    <mergeCell ref="U3:V3"/>
    <mergeCell ref="W2:X2"/>
    <mergeCell ref="W3:X3"/>
    <mergeCell ref="M2:N2"/>
    <mergeCell ref="M3:N3"/>
    <mergeCell ref="Q3:R3"/>
    <mergeCell ref="K2:L2"/>
    <mergeCell ref="K3:L3"/>
    <mergeCell ref="AA2:AB2"/>
    <mergeCell ref="AA3:AB3"/>
    <mergeCell ref="AA4:AB4"/>
    <mergeCell ref="AC2:AD2"/>
    <mergeCell ref="AE2:AF2"/>
    <mergeCell ref="AC3:AD3"/>
    <mergeCell ref="AC4:AD4"/>
    <mergeCell ref="G2:H2"/>
    <mergeCell ref="G3:H3"/>
    <mergeCell ref="G4:H4"/>
    <mergeCell ref="I2:J2"/>
    <mergeCell ref="I3:J3"/>
    <mergeCell ref="I4:J4"/>
    <mergeCell ref="K4:L4"/>
    <mergeCell ref="AG4:AH4"/>
    <mergeCell ref="AI3:AJ3"/>
    <mergeCell ref="AI4:AJ4"/>
    <mergeCell ref="AM3:AN3"/>
    <mergeCell ref="AM4:AN4"/>
    <mergeCell ref="AK3:AL3"/>
    <mergeCell ref="AK4:AL4"/>
    <mergeCell ref="AE3:AF3"/>
    <mergeCell ref="AE4:AF4"/>
    <mergeCell ref="AG3:AH3"/>
    <mergeCell ref="AW2:AX2"/>
    <mergeCell ref="AU2:AV2"/>
    <mergeCell ref="BC2:BD2"/>
    <mergeCell ref="AW4:AX4"/>
    <mergeCell ref="AY3:AZ3"/>
    <mergeCell ref="AY4:AZ4"/>
    <mergeCell ref="BA3:BB3"/>
    <mergeCell ref="BA4:BB4"/>
    <mergeCell ref="AQ4:AR4"/>
    <mergeCell ref="AS3:AT3"/>
    <mergeCell ref="AS4:AT4"/>
    <mergeCell ref="AU3:AV3"/>
    <mergeCell ref="AU4:AV4"/>
    <mergeCell ref="AQ3:AR3"/>
    <mergeCell ref="AW3:AX3"/>
    <mergeCell ref="BC3:BD3"/>
    <mergeCell ref="BK3:BL3"/>
    <mergeCell ref="BK4:BL4"/>
    <mergeCell ref="BE4:BF4"/>
    <mergeCell ref="BG2:BH2"/>
    <mergeCell ref="BG3:BH3"/>
    <mergeCell ref="BG4:BH4"/>
    <mergeCell ref="BC4:BD4"/>
    <mergeCell ref="BA2:BB2"/>
    <mergeCell ref="AY2:AZ2"/>
    <mergeCell ref="BE2:BF2"/>
    <mergeCell ref="BE3:BF3"/>
    <mergeCell ref="BQ3:BR3"/>
    <mergeCell ref="BQ4:BR4"/>
    <mergeCell ref="BS3:BT3"/>
    <mergeCell ref="BS4:BT4"/>
    <mergeCell ref="BU3:BV3"/>
    <mergeCell ref="BU4:BV4"/>
    <mergeCell ref="AO3:AP3"/>
    <mergeCell ref="AO4:AP4"/>
    <mergeCell ref="AE1:AP1"/>
    <mergeCell ref="BO3:BP3"/>
    <mergeCell ref="BO4:BP4"/>
    <mergeCell ref="BO1:BV1"/>
    <mergeCell ref="BU2:BV2"/>
    <mergeCell ref="BS2:BT2"/>
    <mergeCell ref="BQ2:BR2"/>
    <mergeCell ref="BO2:BP2"/>
    <mergeCell ref="BK2:BL2"/>
    <mergeCell ref="BM3:BN3"/>
    <mergeCell ref="BM4:BN4"/>
    <mergeCell ref="BM2:BN2"/>
    <mergeCell ref="BE1:BN1"/>
    <mergeCell ref="BI2:BJ2"/>
    <mergeCell ref="BI3:BJ3"/>
    <mergeCell ref="BI4:BJ4"/>
    <mergeCell ref="BW1:CD1"/>
    <mergeCell ref="BW3:BX3"/>
    <mergeCell ref="BW4:BX4"/>
    <mergeCell ref="BY3:BZ3"/>
    <mergeCell ref="BY4:BZ4"/>
    <mergeCell ref="CA3:CB3"/>
    <mergeCell ref="CA4:CB4"/>
    <mergeCell ref="CC3:CD3"/>
    <mergeCell ref="CC4:CD4"/>
    <mergeCell ref="CC2:CD2"/>
    <mergeCell ref="CA2:CB2"/>
    <mergeCell ref="BY2:BZ2"/>
    <mergeCell ref="BW2:BX2"/>
    <mergeCell ref="CE4:CF4"/>
    <mergeCell ref="CG3:CH3"/>
    <mergeCell ref="CG4:CH4"/>
    <mergeCell ref="CI3:CJ3"/>
    <mergeCell ref="CI4:CJ4"/>
    <mergeCell ref="CE2:CF2"/>
    <mergeCell ref="CG2:CH2"/>
    <mergeCell ref="CI2:CJ2"/>
    <mergeCell ref="CE1:CJ1"/>
    <mergeCell ref="CE3:CF3"/>
  </mergeCells>
  <conditionalFormatting sqref="K18:L1048576 I17:J17 K15:K17 L17 N17 P17 R17 T17:BR17 BT17:CB17 CD17 CF17:CP17">
    <cfRule type="cellIs" dxfId="574" priority="2819" operator="equal">
      <formula>"H"</formula>
    </cfRule>
    <cfRule type="cellIs" dxfId="573" priority="2820" operator="equal">
      <formula>"M"</formula>
    </cfRule>
    <cfRule type="cellIs" dxfId="572" priority="2821" operator="equal">
      <formula>"L"</formula>
    </cfRule>
  </conditionalFormatting>
  <conditionalFormatting sqref="H15:H16">
    <cfRule type="cellIs" dxfId="571" priority="1366" operator="equal">
      <formula>"H"</formula>
    </cfRule>
    <cfRule type="cellIs" dxfId="570" priority="1367" operator="equal">
      <formula>"M"</formula>
    </cfRule>
    <cfRule type="cellIs" dxfId="569" priority="1368" operator="equal">
      <formula>"L"</formula>
    </cfRule>
  </conditionalFormatting>
  <conditionalFormatting sqref="L15:L16">
    <cfRule type="cellIs" dxfId="568" priority="1345" operator="equal">
      <formula>"H"</formula>
    </cfRule>
    <cfRule type="cellIs" dxfId="567" priority="1346" operator="equal">
      <formula>"M"</formula>
    </cfRule>
    <cfRule type="cellIs" dxfId="566" priority="1347" operator="equal">
      <formula>"L"</formula>
    </cfRule>
  </conditionalFormatting>
  <conditionalFormatting sqref="J15:J16">
    <cfRule type="cellIs" dxfId="565" priority="1360" operator="equal">
      <formula>"H"</formula>
    </cfRule>
    <cfRule type="cellIs" dxfId="564" priority="1361" operator="equal">
      <formula>"M"</formula>
    </cfRule>
    <cfRule type="cellIs" dxfId="563" priority="1362" operator="equal">
      <formula>"L"</formula>
    </cfRule>
  </conditionalFormatting>
  <conditionalFormatting sqref="M17 O17 Q17 S17 H17">
    <cfRule type="cellIs" dxfId="562" priority="1351" operator="equal">
      <formula>"H"</formula>
    </cfRule>
    <cfRule type="cellIs" dxfId="561" priority="1352" operator="equal">
      <formula>"M"</formula>
    </cfRule>
    <cfRule type="cellIs" dxfId="560" priority="1353" operator="equal">
      <formula>"L"</formula>
    </cfRule>
  </conditionalFormatting>
  <conditionalFormatting sqref="P15:P16">
    <cfRule type="cellIs" dxfId="559" priority="1333" operator="equal">
      <formula>"H"</formula>
    </cfRule>
    <cfRule type="cellIs" dxfId="558" priority="1334" operator="equal">
      <formula>"M"</formula>
    </cfRule>
    <cfRule type="cellIs" dxfId="557" priority="1335" operator="equal">
      <formula>"L"</formula>
    </cfRule>
  </conditionalFormatting>
  <conditionalFormatting sqref="BB15:BB16">
    <cfRule type="cellIs" dxfId="556" priority="1219" operator="equal">
      <formula>"H"</formula>
    </cfRule>
    <cfRule type="cellIs" dxfId="555" priority="1220" operator="equal">
      <formula>"M"</formula>
    </cfRule>
    <cfRule type="cellIs" dxfId="554" priority="1221" operator="equal">
      <formula>"L"</formula>
    </cfRule>
  </conditionalFormatting>
  <conditionalFormatting sqref="R15:R16">
    <cfRule type="cellIs" dxfId="553" priority="1327" operator="equal">
      <formula>"H"</formula>
    </cfRule>
    <cfRule type="cellIs" dxfId="552" priority="1328" operator="equal">
      <formula>"M"</formula>
    </cfRule>
    <cfRule type="cellIs" dxfId="551" priority="1329" operator="equal">
      <formula>"L"</formula>
    </cfRule>
  </conditionalFormatting>
  <conditionalFormatting sqref="T15:T16">
    <cfRule type="cellIs" dxfId="550" priority="1321" operator="equal">
      <formula>"H"</formula>
    </cfRule>
    <cfRule type="cellIs" dxfId="549" priority="1322" operator="equal">
      <formula>"M"</formula>
    </cfRule>
    <cfRule type="cellIs" dxfId="548" priority="1323" operator="equal">
      <formula>"L"</formula>
    </cfRule>
  </conditionalFormatting>
  <conditionalFormatting sqref="V15:V16">
    <cfRule type="cellIs" dxfId="547" priority="1315" operator="equal">
      <formula>"H"</formula>
    </cfRule>
    <cfRule type="cellIs" dxfId="546" priority="1316" operator="equal">
      <formula>"M"</formula>
    </cfRule>
    <cfRule type="cellIs" dxfId="545" priority="1317" operator="equal">
      <formula>"L"</formula>
    </cfRule>
  </conditionalFormatting>
  <conditionalFormatting sqref="X15:X16">
    <cfRule type="cellIs" dxfId="544" priority="1309" operator="equal">
      <formula>"H"</formula>
    </cfRule>
    <cfRule type="cellIs" dxfId="543" priority="1310" operator="equal">
      <formula>"M"</formula>
    </cfRule>
    <cfRule type="cellIs" dxfId="542" priority="1311" operator="equal">
      <formula>"L"</formula>
    </cfRule>
  </conditionalFormatting>
  <conditionalFormatting sqref="Z15:Z16">
    <cfRule type="cellIs" dxfId="541" priority="1303" operator="equal">
      <formula>"H"</formula>
    </cfRule>
    <cfRule type="cellIs" dxfId="540" priority="1304" operator="equal">
      <formula>"M"</formula>
    </cfRule>
    <cfRule type="cellIs" dxfId="539" priority="1305" operator="equal">
      <formula>"L"</formula>
    </cfRule>
  </conditionalFormatting>
  <conditionalFormatting sqref="AB15:AB16">
    <cfRule type="cellIs" dxfId="538" priority="1297" operator="equal">
      <formula>"H"</formula>
    </cfRule>
    <cfRule type="cellIs" dxfId="537" priority="1298" operator="equal">
      <formula>"M"</formula>
    </cfRule>
    <cfRule type="cellIs" dxfId="536" priority="1299" operator="equal">
      <formula>"L"</formula>
    </cfRule>
  </conditionalFormatting>
  <conditionalFormatting sqref="AD15:AD16">
    <cfRule type="cellIs" dxfId="535" priority="1291" operator="equal">
      <formula>"H"</formula>
    </cfRule>
    <cfRule type="cellIs" dxfId="534" priority="1292" operator="equal">
      <formula>"M"</formula>
    </cfRule>
    <cfRule type="cellIs" dxfId="533" priority="1293" operator="equal">
      <formula>"L"</formula>
    </cfRule>
  </conditionalFormatting>
  <conditionalFormatting sqref="AF15:AF16">
    <cfRule type="cellIs" dxfId="532" priority="1285" operator="equal">
      <formula>"H"</formula>
    </cfRule>
    <cfRule type="cellIs" dxfId="531" priority="1286" operator="equal">
      <formula>"M"</formula>
    </cfRule>
    <cfRule type="cellIs" dxfId="530" priority="1287" operator="equal">
      <formula>"L"</formula>
    </cfRule>
  </conditionalFormatting>
  <conditionalFormatting sqref="AH15:AH16">
    <cfRule type="cellIs" dxfId="529" priority="1279" operator="equal">
      <formula>"H"</formula>
    </cfRule>
    <cfRule type="cellIs" dxfId="528" priority="1280" operator="equal">
      <formula>"M"</formula>
    </cfRule>
    <cfRule type="cellIs" dxfId="527" priority="1281" operator="equal">
      <formula>"L"</formula>
    </cfRule>
  </conditionalFormatting>
  <conditionalFormatting sqref="AJ15:AJ16">
    <cfRule type="cellIs" dxfId="526" priority="1273" operator="equal">
      <formula>"H"</formula>
    </cfRule>
    <cfRule type="cellIs" dxfId="525" priority="1274" operator="equal">
      <formula>"M"</formula>
    </cfRule>
    <cfRule type="cellIs" dxfId="524" priority="1275" operator="equal">
      <formula>"L"</formula>
    </cfRule>
  </conditionalFormatting>
  <conditionalFormatting sqref="AL15:AL16">
    <cfRule type="cellIs" dxfId="523" priority="1267" operator="equal">
      <formula>"H"</formula>
    </cfRule>
    <cfRule type="cellIs" dxfId="522" priority="1268" operator="equal">
      <formula>"M"</formula>
    </cfRule>
    <cfRule type="cellIs" dxfId="521" priority="1269" operator="equal">
      <formula>"L"</formula>
    </cfRule>
  </conditionalFormatting>
  <conditionalFormatting sqref="AN15:AN16">
    <cfRule type="cellIs" dxfId="520" priority="1261" operator="equal">
      <formula>"H"</formula>
    </cfRule>
    <cfRule type="cellIs" dxfId="519" priority="1262" operator="equal">
      <formula>"M"</formula>
    </cfRule>
    <cfRule type="cellIs" dxfId="518" priority="1263" operator="equal">
      <formula>"L"</formula>
    </cfRule>
  </conditionalFormatting>
  <conditionalFormatting sqref="AP15:AP16">
    <cfRule type="cellIs" dxfId="517" priority="1255" operator="equal">
      <formula>"H"</formula>
    </cfRule>
    <cfRule type="cellIs" dxfId="516" priority="1256" operator="equal">
      <formula>"M"</formula>
    </cfRule>
    <cfRule type="cellIs" dxfId="515" priority="1257" operator="equal">
      <formula>"L"</formula>
    </cfRule>
  </conditionalFormatting>
  <conditionalFormatting sqref="AR15:AR16">
    <cfRule type="cellIs" dxfId="514" priority="1249" operator="equal">
      <formula>"H"</formula>
    </cfRule>
    <cfRule type="cellIs" dxfId="513" priority="1250" operator="equal">
      <formula>"M"</formula>
    </cfRule>
    <cfRule type="cellIs" dxfId="512" priority="1251" operator="equal">
      <formula>"L"</formula>
    </cfRule>
  </conditionalFormatting>
  <conditionalFormatting sqref="AT15:AT16">
    <cfRule type="cellIs" dxfId="511" priority="1243" operator="equal">
      <formula>"H"</formula>
    </cfRule>
    <cfRule type="cellIs" dxfId="510" priority="1244" operator="equal">
      <formula>"M"</formula>
    </cfRule>
    <cfRule type="cellIs" dxfId="509" priority="1245" operator="equal">
      <formula>"L"</formula>
    </cfRule>
  </conditionalFormatting>
  <conditionalFormatting sqref="AV15:AV16">
    <cfRule type="cellIs" dxfId="508" priority="1237" operator="equal">
      <formula>"H"</formula>
    </cfRule>
    <cfRule type="cellIs" dxfId="507" priority="1238" operator="equal">
      <formula>"M"</formula>
    </cfRule>
    <cfRule type="cellIs" dxfId="506" priority="1239" operator="equal">
      <formula>"L"</formula>
    </cfRule>
  </conditionalFormatting>
  <conditionalFormatting sqref="AX15:AX16">
    <cfRule type="cellIs" dxfId="505" priority="1231" operator="equal">
      <formula>"H"</formula>
    </cfRule>
    <cfRule type="cellIs" dxfId="504" priority="1232" operator="equal">
      <formula>"M"</formula>
    </cfRule>
    <cfRule type="cellIs" dxfId="503" priority="1233" operator="equal">
      <formula>"L"</formula>
    </cfRule>
  </conditionalFormatting>
  <conditionalFormatting sqref="AZ15:AZ16">
    <cfRule type="cellIs" dxfId="502" priority="1225" operator="equal">
      <formula>"H"</formula>
    </cfRule>
    <cfRule type="cellIs" dxfId="501" priority="1226" operator="equal">
      <formula>"M"</formula>
    </cfRule>
    <cfRule type="cellIs" dxfId="500" priority="1227" operator="equal">
      <formula>"L"</formula>
    </cfRule>
  </conditionalFormatting>
  <conditionalFormatting sqref="BD15:BD16">
    <cfRule type="cellIs" dxfId="499" priority="1213" operator="equal">
      <formula>"H"</formula>
    </cfRule>
    <cfRule type="cellIs" dxfId="498" priority="1214" operator="equal">
      <formula>"M"</formula>
    </cfRule>
    <cfRule type="cellIs" dxfId="497" priority="1215" operator="equal">
      <formula>"L"</formula>
    </cfRule>
  </conditionalFormatting>
  <conditionalFormatting sqref="BF15:BF16">
    <cfRule type="cellIs" dxfId="496" priority="1207" operator="equal">
      <formula>"H"</formula>
    </cfRule>
    <cfRule type="cellIs" dxfId="495" priority="1208" operator="equal">
      <formula>"M"</formula>
    </cfRule>
    <cfRule type="cellIs" dxfId="494" priority="1209" operator="equal">
      <formula>"L"</formula>
    </cfRule>
  </conditionalFormatting>
  <conditionalFormatting sqref="BH15:BH16">
    <cfRule type="cellIs" dxfId="493" priority="1201" operator="equal">
      <formula>"H"</formula>
    </cfRule>
    <cfRule type="cellIs" dxfId="492" priority="1202" operator="equal">
      <formula>"M"</formula>
    </cfRule>
    <cfRule type="cellIs" dxfId="491" priority="1203" operator="equal">
      <formula>"L"</formula>
    </cfRule>
  </conditionalFormatting>
  <conditionalFormatting sqref="BJ15:BJ16">
    <cfRule type="cellIs" dxfId="490" priority="1195" operator="equal">
      <formula>"H"</formula>
    </cfRule>
    <cfRule type="cellIs" dxfId="489" priority="1196" operator="equal">
      <formula>"M"</formula>
    </cfRule>
    <cfRule type="cellIs" dxfId="488" priority="1197" operator="equal">
      <formula>"L"</formula>
    </cfRule>
  </conditionalFormatting>
  <conditionalFormatting sqref="BL15:BL16">
    <cfRule type="cellIs" dxfId="487" priority="1189" operator="equal">
      <formula>"H"</formula>
    </cfRule>
    <cfRule type="cellIs" dxfId="486" priority="1190" operator="equal">
      <formula>"M"</formula>
    </cfRule>
    <cfRule type="cellIs" dxfId="485" priority="1191" operator="equal">
      <formula>"L"</formula>
    </cfRule>
  </conditionalFormatting>
  <conditionalFormatting sqref="BN15:BN16">
    <cfRule type="cellIs" dxfId="484" priority="1183" operator="equal">
      <formula>"H"</formula>
    </cfRule>
    <cfRule type="cellIs" dxfId="483" priority="1184" operator="equal">
      <formula>"M"</formula>
    </cfRule>
    <cfRule type="cellIs" dxfId="482" priority="1185" operator="equal">
      <formula>"L"</formula>
    </cfRule>
  </conditionalFormatting>
  <conditionalFormatting sqref="BR15:BR16">
    <cfRule type="cellIs" dxfId="481" priority="1171" operator="equal">
      <formula>"H"</formula>
    </cfRule>
    <cfRule type="cellIs" dxfId="480" priority="1172" operator="equal">
      <formula>"M"</formula>
    </cfRule>
    <cfRule type="cellIs" dxfId="479" priority="1173" operator="equal">
      <formula>"L"</formula>
    </cfRule>
  </conditionalFormatting>
  <conditionalFormatting sqref="BT15:BT16">
    <cfRule type="cellIs" dxfId="478" priority="1165" operator="equal">
      <formula>"H"</formula>
    </cfRule>
    <cfRule type="cellIs" dxfId="477" priority="1166" operator="equal">
      <formula>"M"</formula>
    </cfRule>
    <cfRule type="cellIs" dxfId="476" priority="1167" operator="equal">
      <formula>"L"</formula>
    </cfRule>
  </conditionalFormatting>
  <conditionalFormatting sqref="BV15:BV16">
    <cfRule type="cellIs" dxfId="475" priority="1159" operator="equal">
      <formula>"H"</formula>
    </cfRule>
    <cfRule type="cellIs" dxfId="474" priority="1160" operator="equal">
      <formula>"M"</formula>
    </cfRule>
    <cfRule type="cellIs" dxfId="473" priority="1161" operator="equal">
      <formula>"L"</formula>
    </cfRule>
  </conditionalFormatting>
  <conditionalFormatting sqref="BX15:BX16">
    <cfRule type="cellIs" dxfId="472" priority="1153" operator="equal">
      <formula>"H"</formula>
    </cfRule>
    <cfRule type="cellIs" dxfId="471" priority="1154" operator="equal">
      <formula>"M"</formula>
    </cfRule>
    <cfRule type="cellIs" dxfId="470" priority="1155" operator="equal">
      <formula>"L"</formula>
    </cfRule>
  </conditionalFormatting>
  <conditionalFormatting sqref="BZ15:BZ16">
    <cfRule type="cellIs" dxfId="469" priority="1147" operator="equal">
      <formula>"H"</formula>
    </cfRule>
    <cfRule type="cellIs" dxfId="468" priority="1148" operator="equal">
      <formula>"M"</formula>
    </cfRule>
    <cfRule type="cellIs" dxfId="467" priority="1149" operator="equal">
      <formula>"L"</formula>
    </cfRule>
  </conditionalFormatting>
  <conditionalFormatting sqref="CB15:CB16">
    <cfRule type="cellIs" dxfId="466" priority="1141" operator="equal">
      <formula>"H"</formula>
    </cfRule>
    <cfRule type="cellIs" dxfId="465" priority="1142" operator="equal">
      <formula>"M"</formula>
    </cfRule>
    <cfRule type="cellIs" dxfId="464" priority="1143" operator="equal">
      <formula>"L"</formula>
    </cfRule>
  </conditionalFormatting>
  <conditionalFormatting sqref="CD15:CD16">
    <cfRule type="cellIs" dxfId="463" priority="1135" operator="equal">
      <formula>"H"</formula>
    </cfRule>
    <cfRule type="cellIs" dxfId="462" priority="1136" operator="equal">
      <formula>"M"</formula>
    </cfRule>
    <cfRule type="cellIs" dxfId="461" priority="1137" operator="equal">
      <formula>"L"</formula>
    </cfRule>
  </conditionalFormatting>
  <conditionalFormatting sqref="CF15:CF16">
    <cfRule type="cellIs" dxfId="460" priority="1129" operator="equal">
      <formula>"H"</formula>
    </cfRule>
    <cfRule type="cellIs" dxfId="459" priority="1130" operator="equal">
      <formula>"M"</formula>
    </cfRule>
    <cfRule type="cellIs" dxfId="458" priority="1131" operator="equal">
      <formula>"L"</formula>
    </cfRule>
  </conditionalFormatting>
  <conditionalFormatting sqref="CH15:CH16">
    <cfRule type="cellIs" dxfId="457" priority="1123" operator="equal">
      <formula>"H"</formula>
    </cfRule>
    <cfRule type="cellIs" dxfId="456" priority="1124" operator="equal">
      <formula>"M"</formula>
    </cfRule>
    <cfRule type="cellIs" dxfId="455" priority="1125" operator="equal">
      <formula>"L"</formula>
    </cfRule>
  </conditionalFormatting>
  <conditionalFormatting sqref="CJ15:CJ16">
    <cfRule type="cellIs" dxfId="454" priority="1117" operator="equal">
      <formula>"H"</formula>
    </cfRule>
    <cfRule type="cellIs" dxfId="453" priority="1118" operator="equal">
      <formula>"M"</formula>
    </cfRule>
    <cfRule type="cellIs" dxfId="452" priority="1119" operator="equal">
      <formula>"L"</formula>
    </cfRule>
  </conditionalFormatting>
  <conditionalFormatting sqref="CN15:CN16">
    <cfRule type="cellIs" dxfId="451" priority="1081" operator="equal">
      <formula>"H"</formula>
    </cfRule>
    <cfRule type="cellIs" dxfId="450" priority="1082" operator="equal">
      <formula>"M"</formula>
    </cfRule>
    <cfRule type="cellIs" dxfId="449" priority="1083" operator="equal">
      <formula>"L"</formula>
    </cfRule>
  </conditionalFormatting>
  <conditionalFormatting sqref="CL15:CL16">
    <cfRule type="cellIs" dxfId="448" priority="1087" operator="equal">
      <formula>"H"</formula>
    </cfRule>
    <cfRule type="cellIs" dxfId="447" priority="1088" operator="equal">
      <formula>"M"</formula>
    </cfRule>
    <cfRule type="cellIs" dxfId="446" priority="1089" operator="equal">
      <formula>"L"</formula>
    </cfRule>
  </conditionalFormatting>
  <conditionalFormatting sqref="CP15:CP16">
    <cfRule type="cellIs" dxfId="445" priority="1075" operator="equal">
      <formula>"H"</formula>
    </cfRule>
    <cfRule type="cellIs" dxfId="444" priority="1076" operator="equal">
      <formula>"M"</formula>
    </cfRule>
    <cfRule type="cellIs" dxfId="443" priority="1077" operator="equal">
      <formula>"L"</formula>
    </cfRule>
  </conditionalFormatting>
  <conditionalFormatting sqref="G17">
    <cfRule type="cellIs" dxfId="442" priority="949" operator="equal">
      <formula>"H"</formula>
    </cfRule>
    <cfRule type="cellIs" dxfId="441" priority="950" operator="equal">
      <formula>"M"</formula>
    </cfRule>
    <cfRule type="cellIs" dxfId="440" priority="951" operator="equal">
      <formula>"L"</formula>
    </cfRule>
  </conditionalFormatting>
  <conditionalFormatting sqref="N15:N16">
    <cfRule type="cellIs" dxfId="439" priority="946" operator="equal">
      <formula>"H"</formula>
    </cfRule>
    <cfRule type="cellIs" dxfId="438" priority="947" operator="equal">
      <formula>"M"</formula>
    </cfRule>
    <cfRule type="cellIs" dxfId="437" priority="948" operator="equal">
      <formula>"L"</formula>
    </cfRule>
  </conditionalFormatting>
  <conditionalFormatting sqref="BS17">
    <cfRule type="cellIs" dxfId="436" priority="937" operator="equal">
      <formula>"H"</formula>
    </cfRule>
    <cfRule type="cellIs" dxfId="435" priority="938" operator="equal">
      <formula>"M"</formula>
    </cfRule>
    <cfRule type="cellIs" dxfId="434" priority="939" operator="equal">
      <formula>"L"</formula>
    </cfRule>
  </conditionalFormatting>
  <conditionalFormatting sqref="CC17">
    <cfRule type="cellIs" dxfId="433" priority="934" operator="equal">
      <formula>"H"</formula>
    </cfRule>
    <cfRule type="cellIs" dxfId="432" priority="935" operator="equal">
      <formula>"M"</formula>
    </cfRule>
    <cfRule type="cellIs" dxfId="431" priority="936" operator="equal">
      <formula>"L"</formula>
    </cfRule>
  </conditionalFormatting>
  <conditionalFormatting sqref="CE17">
    <cfRule type="cellIs" dxfId="430" priority="931" operator="equal">
      <formula>"H"</formula>
    </cfRule>
    <cfRule type="cellIs" dxfId="429" priority="932" operator="equal">
      <formula>"M"</formula>
    </cfRule>
    <cfRule type="cellIs" dxfId="428" priority="933" operator="equal">
      <formula>"L"</formula>
    </cfRule>
  </conditionalFormatting>
  <conditionalFormatting sqref="BP15:BP16">
    <cfRule type="cellIs" dxfId="427" priority="835" operator="equal">
      <formula>"H"</formula>
    </cfRule>
    <cfRule type="cellIs" dxfId="426" priority="836" operator="equal">
      <formula>"M"</formula>
    </cfRule>
    <cfRule type="cellIs" dxfId="425" priority="837" operator="equal">
      <formula>"L"</formula>
    </cfRule>
  </conditionalFormatting>
  <conditionalFormatting sqref="E7:E16">
    <cfRule type="cellIs" dxfId="424" priority="421" operator="equal">
      <formula>"H"</formula>
    </cfRule>
    <cfRule type="cellIs" dxfId="423" priority="422" operator="equal">
      <formula>"M"</formula>
    </cfRule>
    <cfRule type="cellIs" dxfId="422" priority="423" operator="equal">
      <formula>"L"</formula>
    </cfRule>
  </conditionalFormatting>
  <conditionalFormatting sqref="K9:K14">
    <cfRule type="cellIs" dxfId="421" priority="418" operator="equal">
      <formula>"H"</formula>
    </cfRule>
    <cfRule type="cellIs" dxfId="420" priority="419" operator="equal">
      <formula>"M"</formula>
    </cfRule>
    <cfRule type="cellIs" dxfId="419" priority="420" operator="equal">
      <formula>"L"</formula>
    </cfRule>
  </conditionalFormatting>
  <conditionalFormatting sqref="H7:H8">
    <cfRule type="cellIs" dxfId="418" priority="415" operator="equal">
      <formula>"H"</formula>
    </cfRule>
    <cfRule type="cellIs" dxfId="417" priority="416" operator="equal">
      <formula>"M"</formula>
    </cfRule>
    <cfRule type="cellIs" dxfId="416" priority="417" operator="equal">
      <formula>"L"</formula>
    </cfRule>
  </conditionalFormatting>
  <conditionalFormatting sqref="H9:H14">
    <cfRule type="cellIs" dxfId="415" priority="412" operator="equal">
      <formula>"H"</formula>
    </cfRule>
    <cfRule type="cellIs" dxfId="414" priority="413" operator="equal">
      <formula>"M"</formula>
    </cfRule>
    <cfRule type="cellIs" dxfId="413" priority="414" operator="equal">
      <formula>"L"</formula>
    </cfRule>
  </conditionalFormatting>
  <conditionalFormatting sqref="J7:J8">
    <cfRule type="cellIs" dxfId="412" priority="409" operator="equal">
      <formula>"H"</formula>
    </cfRule>
    <cfRule type="cellIs" dxfId="411" priority="410" operator="equal">
      <formula>"M"</formula>
    </cfRule>
    <cfRule type="cellIs" dxfId="410" priority="411" operator="equal">
      <formula>"L"</formula>
    </cfRule>
  </conditionalFormatting>
  <conditionalFormatting sqref="J9 J11:J14">
    <cfRule type="cellIs" dxfId="409" priority="406" operator="equal">
      <formula>"H"</formula>
    </cfRule>
    <cfRule type="cellIs" dxfId="408" priority="407" operator="equal">
      <formula>"M"</formula>
    </cfRule>
    <cfRule type="cellIs" dxfId="407" priority="408" operator="equal">
      <formula>"L"</formula>
    </cfRule>
  </conditionalFormatting>
  <conditionalFormatting sqref="L7:L8">
    <cfRule type="cellIs" dxfId="406" priority="400" operator="equal">
      <formula>"H"</formula>
    </cfRule>
    <cfRule type="cellIs" dxfId="405" priority="401" operator="equal">
      <formula>"M"</formula>
    </cfRule>
    <cfRule type="cellIs" dxfId="404" priority="402" operator="equal">
      <formula>"L"</formula>
    </cfRule>
  </conditionalFormatting>
  <conditionalFormatting sqref="L9 L11:L14">
    <cfRule type="cellIs" dxfId="403" priority="397" operator="equal">
      <formula>"H"</formula>
    </cfRule>
    <cfRule type="cellIs" dxfId="402" priority="398" operator="equal">
      <formula>"M"</formula>
    </cfRule>
    <cfRule type="cellIs" dxfId="401" priority="399" operator="equal">
      <formula>"L"</formula>
    </cfRule>
  </conditionalFormatting>
  <conditionalFormatting sqref="N7:N8">
    <cfRule type="cellIs" dxfId="400" priority="394" operator="equal">
      <formula>"H"</formula>
    </cfRule>
    <cfRule type="cellIs" dxfId="399" priority="395" operator="equal">
      <formula>"M"</formula>
    </cfRule>
    <cfRule type="cellIs" dxfId="398" priority="396" operator="equal">
      <formula>"L"</formula>
    </cfRule>
  </conditionalFormatting>
  <conditionalFormatting sqref="N9 N11:N14">
    <cfRule type="cellIs" dxfId="397" priority="391" operator="equal">
      <formula>"H"</formula>
    </cfRule>
    <cfRule type="cellIs" dxfId="396" priority="392" operator="equal">
      <formula>"M"</formula>
    </cfRule>
    <cfRule type="cellIs" dxfId="395" priority="393" operator="equal">
      <formula>"L"</formula>
    </cfRule>
  </conditionalFormatting>
  <conditionalFormatting sqref="P7:P8">
    <cfRule type="cellIs" dxfId="394" priority="388" operator="equal">
      <formula>"H"</formula>
    </cfRule>
    <cfRule type="cellIs" dxfId="393" priority="389" operator="equal">
      <formula>"M"</formula>
    </cfRule>
    <cfRule type="cellIs" dxfId="392" priority="390" operator="equal">
      <formula>"L"</formula>
    </cfRule>
  </conditionalFormatting>
  <conditionalFormatting sqref="P9 P11:P14">
    <cfRule type="cellIs" dxfId="391" priority="385" operator="equal">
      <formula>"H"</formula>
    </cfRule>
    <cfRule type="cellIs" dxfId="390" priority="386" operator="equal">
      <formula>"M"</formula>
    </cfRule>
    <cfRule type="cellIs" dxfId="389" priority="387" operator="equal">
      <formula>"L"</formula>
    </cfRule>
  </conditionalFormatting>
  <conditionalFormatting sqref="R7:R8">
    <cfRule type="cellIs" dxfId="388" priority="382" operator="equal">
      <formula>"H"</formula>
    </cfRule>
    <cfRule type="cellIs" dxfId="387" priority="383" operator="equal">
      <formula>"M"</formula>
    </cfRule>
    <cfRule type="cellIs" dxfId="386" priority="384" operator="equal">
      <formula>"L"</formula>
    </cfRule>
  </conditionalFormatting>
  <conditionalFormatting sqref="R9 R11:R14">
    <cfRule type="cellIs" dxfId="385" priority="379" operator="equal">
      <formula>"H"</formula>
    </cfRule>
    <cfRule type="cellIs" dxfId="384" priority="380" operator="equal">
      <formula>"M"</formula>
    </cfRule>
    <cfRule type="cellIs" dxfId="383" priority="381" operator="equal">
      <formula>"L"</formula>
    </cfRule>
  </conditionalFormatting>
  <conditionalFormatting sqref="T7:T8">
    <cfRule type="cellIs" dxfId="382" priority="376" operator="equal">
      <formula>"H"</formula>
    </cfRule>
    <cfRule type="cellIs" dxfId="381" priority="377" operator="equal">
      <formula>"M"</formula>
    </cfRule>
    <cfRule type="cellIs" dxfId="380" priority="378" operator="equal">
      <formula>"L"</formula>
    </cfRule>
  </conditionalFormatting>
  <conditionalFormatting sqref="T9 T11:T14">
    <cfRule type="cellIs" dxfId="379" priority="373" operator="equal">
      <formula>"H"</formula>
    </cfRule>
    <cfRule type="cellIs" dxfId="378" priority="374" operator="equal">
      <formula>"M"</formula>
    </cfRule>
    <cfRule type="cellIs" dxfId="377" priority="375" operator="equal">
      <formula>"L"</formula>
    </cfRule>
  </conditionalFormatting>
  <conditionalFormatting sqref="V7:V8">
    <cfRule type="cellIs" dxfId="376" priority="370" operator="equal">
      <formula>"H"</formula>
    </cfRule>
    <cfRule type="cellIs" dxfId="375" priority="371" operator="equal">
      <formula>"M"</formula>
    </cfRule>
    <cfRule type="cellIs" dxfId="374" priority="372" operator="equal">
      <formula>"L"</formula>
    </cfRule>
  </conditionalFormatting>
  <conditionalFormatting sqref="V9 V11:V14">
    <cfRule type="cellIs" dxfId="373" priority="367" operator="equal">
      <formula>"H"</formula>
    </cfRule>
    <cfRule type="cellIs" dxfId="372" priority="368" operator="equal">
      <formula>"M"</formula>
    </cfRule>
    <cfRule type="cellIs" dxfId="371" priority="369" operator="equal">
      <formula>"L"</formula>
    </cfRule>
  </conditionalFormatting>
  <conditionalFormatting sqref="X7:X8">
    <cfRule type="cellIs" dxfId="370" priority="364" operator="equal">
      <formula>"H"</formula>
    </cfRule>
    <cfRule type="cellIs" dxfId="369" priority="365" operator="equal">
      <formula>"M"</formula>
    </cfRule>
    <cfRule type="cellIs" dxfId="368" priority="366" operator="equal">
      <formula>"L"</formula>
    </cfRule>
  </conditionalFormatting>
  <conditionalFormatting sqref="X9 X11:X14">
    <cfRule type="cellIs" dxfId="367" priority="361" operator="equal">
      <formula>"H"</formula>
    </cfRule>
    <cfRule type="cellIs" dxfId="366" priority="362" operator="equal">
      <formula>"M"</formula>
    </cfRule>
    <cfRule type="cellIs" dxfId="365" priority="363" operator="equal">
      <formula>"L"</formula>
    </cfRule>
  </conditionalFormatting>
  <conditionalFormatting sqref="Z7:Z8">
    <cfRule type="cellIs" dxfId="364" priority="358" operator="equal">
      <formula>"H"</formula>
    </cfRule>
    <cfRule type="cellIs" dxfId="363" priority="359" operator="equal">
      <formula>"M"</formula>
    </cfRule>
    <cfRule type="cellIs" dxfId="362" priority="360" operator="equal">
      <formula>"L"</formula>
    </cfRule>
  </conditionalFormatting>
  <conditionalFormatting sqref="Z9 Z11:Z14">
    <cfRule type="cellIs" dxfId="361" priority="355" operator="equal">
      <formula>"H"</formula>
    </cfRule>
    <cfRule type="cellIs" dxfId="360" priority="356" operator="equal">
      <formula>"M"</formula>
    </cfRule>
    <cfRule type="cellIs" dxfId="359" priority="357" operator="equal">
      <formula>"L"</formula>
    </cfRule>
  </conditionalFormatting>
  <conditionalFormatting sqref="AB7:AB8">
    <cfRule type="cellIs" dxfId="358" priority="352" operator="equal">
      <formula>"H"</formula>
    </cfRule>
    <cfRule type="cellIs" dxfId="357" priority="353" operator="equal">
      <formula>"M"</formula>
    </cfRule>
    <cfRule type="cellIs" dxfId="356" priority="354" operator="equal">
      <formula>"L"</formula>
    </cfRule>
  </conditionalFormatting>
  <conditionalFormatting sqref="AB9 AB11:AB14">
    <cfRule type="cellIs" dxfId="355" priority="349" operator="equal">
      <formula>"H"</formula>
    </cfRule>
    <cfRule type="cellIs" dxfId="354" priority="350" operator="equal">
      <formula>"M"</formula>
    </cfRule>
    <cfRule type="cellIs" dxfId="353" priority="351" operator="equal">
      <formula>"L"</formula>
    </cfRule>
  </conditionalFormatting>
  <conditionalFormatting sqref="AD7:AD8">
    <cfRule type="cellIs" dxfId="352" priority="346" operator="equal">
      <formula>"H"</formula>
    </cfRule>
    <cfRule type="cellIs" dxfId="351" priority="347" operator="equal">
      <formula>"M"</formula>
    </cfRule>
    <cfRule type="cellIs" dxfId="350" priority="348" operator="equal">
      <formula>"L"</formula>
    </cfRule>
  </conditionalFormatting>
  <conditionalFormatting sqref="AD9 AD11:AD14">
    <cfRule type="cellIs" dxfId="349" priority="343" operator="equal">
      <formula>"H"</formula>
    </cfRule>
    <cfRule type="cellIs" dxfId="348" priority="344" operator="equal">
      <formula>"M"</formula>
    </cfRule>
    <cfRule type="cellIs" dxfId="347" priority="345" operator="equal">
      <formula>"L"</formula>
    </cfRule>
  </conditionalFormatting>
  <conditionalFormatting sqref="AF7:AF8">
    <cfRule type="cellIs" dxfId="346" priority="340" operator="equal">
      <formula>"H"</formula>
    </cfRule>
    <cfRule type="cellIs" dxfId="345" priority="341" operator="equal">
      <formula>"M"</formula>
    </cfRule>
    <cfRule type="cellIs" dxfId="344" priority="342" operator="equal">
      <formula>"L"</formula>
    </cfRule>
  </conditionalFormatting>
  <conditionalFormatting sqref="AF9 AF11:AF14">
    <cfRule type="cellIs" dxfId="343" priority="337" operator="equal">
      <formula>"H"</formula>
    </cfRule>
    <cfRule type="cellIs" dxfId="342" priority="338" operator="equal">
      <formula>"M"</formula>
    </cfRule>
    <cfRule type="cellIs" dxfId="341" priority="339" operator="equal">
      <formula>"L"</formula>
    </cfRule>
  </conditionalFormatting>
  <conditionalFormatting sqref="AH7:AH8">
    <cfRule type="cellIs" dxfId="340" priority="334" operator="equal">
      <formula>"H"</formula>
    </cfRule>
    <cfRule type="cellIs" dxfId="339" priority="335" operator="equal">
      <formula>"M"</formula>
    </cfRule>
    <cfRule type="cellIs" dxfId="338" priority="336" operator="equal">
      <formula>"L"</formula>
    </cfRule>
  </conditionalFormatting>
  <conditionalFormatting sqref="AH9 AH11:AH14">
    <cfRule type="cellIs" dxfId="337" priority="331" operator="equal">
      <formula>"H"</formula>
    </cfRule>
    <cfRule type="cellIs" dxfId="336" priority="332" operator="equal">
      <formula>"M"</formula>
    </cfRule>
    <cfRule type="cellIs" dxfId="335" priority="333" operator="equal">
      <formula>"L"</formula>
    </cfRule>
  </conditionalFormatting>
  <conditionalFormatting sqref="AJ7:AJ8">
    <cfRule type="cellIs" dxfId="334" priority="328" operator="equal">
      <formula>"H"</formula>
    </cfRule>
    <cfRule type="cellIs" dxfId="333" priority="329" operator="equal">
      <formula>"M"</formula>
    </cfRule>
    <cfRule type="cellIs" dxfId="332" priority="330" operator="equal">
      <formula>"L"</formula>
    </cfRule>
  </conditionalFormatting>
  <conditionalFormatting sqref="AJ9 AJ11:AJ14">
    <cfRule type="cellIs" dxfId="331" priority="325" operator="equal">
      <formula>"H"</formula>
    </cfRule>
    <cfRule type="cellIs" dxfId="330" priority="326" operator="equal">
      <formula>"M"</formula>
    </cfRule>
    <cfRule type="cellIs" dxfId="329" priority="327" operator="equal">
      <formula>"L"</formula>
    </cfRule>
  </conditionalFormatting>
  <conditionalFormatting sqref="AL7:AL8">
    <cfRule type="cellIs" dxfId="328" priority="322" operator="equal">
      <formula>"H"</formula>
    </cfRule>
    <cfRule type="cellIs" dxfId="327" priority="323" operator="equal">
      <formula>"M"</formula>
    </cfRule>
    <cfRule type="cellIs" dxfId="326" priority="324" operator="equal">
      <formula>"L"</formula>
    </cfRule>
  </conditionalFormatting>
  <conditionalFormatting sqref="AL9 AL11:AL14">
    <cfRule type="cellIs" dxfId="325" priority="319" operator="equal">
      <formula>"H"</formula>
    </cfRule>
    <cfRule type="cellIs" dxfId="324" priority="320" operator="equal">
      <formula>"M"</formula>
    </cfRule>
    <cfRule type="cellIs" dxfId="323" priority="321" operator="equal">
      <formula>"L"</formula>
    </cfRule>
  </conditionalFormatting>
  <conditionalFormatting sqref="AN7:AN8">
    <cfRule type="cellIs" dxfId="322" priority="316" operator="equal">
      <formula>"H"</formula>
    </cfRule>
    <cfRule type="cellIs" dxfId="321" priority="317" operator="equal">
      <formula>"M"</formula>
    </cfRule>
    <cfRule type="cellIs" dxfId="320" priority="318" operator="equal">
      <formula>"L"</formula>
    </cfRule>
  </conditionalFormatting>
  <conditionalFormatting sqref="AN9 AN11:AN14">
    <cfRule type="cellIs" dxfId="319" priority="313" operator="equal">
      <formula>"H"</formula>
    </cfRule>
    <cfRule type="cellIs" dxfId="318" priority="314" operator="equal">
      <formula>"M"</formula>
    </cfRule>
    <cfRule type="cellIs" dxfId="317" priority="315" operator="equal">
      <formula>"L"</formula>
    </cfRule>
  </conditionalFormatting>
  <conditionalFormatting sqref="AP7:AP8">
    <cfRule type="cellIs" dxfId="316" priority="310" operator="equal">
      <formula>"H"</formula>
    </cfRule>
    <cfRule type="cellIs" dxfId="315" priority="311" operator="equal">
      <formula>"M"</formula>
    </cfRule>
    <cfRule type="cellIs" dxfId="314" priority="312" operator="equal">
      <formula>"L"</formula>
    </cfRule>
  </conditionalFormatting>
  <conditionalFormatting sqref="AP9 AP11:AP14">
    <cfRule type="cellIs" dxfId="313" priority="307" operator="equal">
      <formula>"H"</formula>
    </cfRule>
    <cfRule type="cellIs" dxfId="312" priority="308" operator="equal">
      <formula>"M"</formula>
    </cfRule>
    <cfRule type="cellIs" dxfId="311" priority="309" operator="equal">
      <formula>"L"</formula>
    </cfRule>
  </conditionalFormatting>
  <conditionalFormatting sqref="AR7:AR8">
    <cfRule type="cellIs" dxfId="310" priority="304" operator="equal">
      <formula>"H"</formula>
    </cfRule>
    <cfRule type="cellIs" dxfId="309" priority="305" operator="equal">
      <formula>"M"</formula>
    </cfRule>
    <cfRule type="cellIs" dxfId="308" priority="306" operator="equal">
      <formula>"L"</formula>
    </cfRule>
  </conditionalFormatting>
  <conditionalFormatting sqref="AR9 AR11:AR14">
    <cfRule type="cellIs" dxfId="307" priority="301" operator="equal">
      <formula>"H"</formula>
    </cfRule>
    <cfRule type="cellIs" dxfId="306" priority="302" operator="equal">
      <formula>"M"</formula>
    </cfRule>
    <cfRule type="cellIs" dxfId="305" priority="303" operator="equal">
      <formula>"L"</formula>
    </cfRule>
  </conditionalFormatting>
  <conditionalFormatting sqref="AT7:AT8">
    <cfRule type="cellIs" dxfId="304" priority="298" operator="equal">
      <formula>"H"</formula>
    </cfRule>
    <cfRule type="cellIs" dxfId="303" priority="299" operator="equal">
      <formula>"M"</formula>
    </cfRule>
    <cfRule type="cellIs" dxfId="302" priority="300" operator="equal">
      <formula>"L"</formula>
    </cfRule>
  </conditionalFormatting>
  <conditionalFormatting sqref="AT9 AT11:AT14">
    <cfRule type="cellIs" dxfId="301" priority="295" operator="equal">
      <formula>"H"</formula>
    </cfRule>
    <cfRule type="cellIs" dxfId="300" priority="296" operator="equal">
      <formula>"M"</formula>
    </cfRule>
    <cfRule type="cellIs" dxfId="299" priority="297" operator="equal">
      <formula>"L"</formula>
    </cfRule>
  </conditionalFormatting>
  <conditionalFormatting sqref="AV7:AV8">
    <cfRule type="cellIs" dxfId="298" priority="292" operator="equal">
      <formula>"H"</formula>
    </cfRule>
    <cfRule type="cellIs" dxfId="297" priority="293" operator="equal">
      <formula>"M"</formula>
    </cfRule>
    <cfRule type="cellIs" dxfId="296" priority="294" operator="equal">
      <formula>"L"</formula>
    </cfRule>
  </conditionalFormatting>
  <conditionalFormatting sqref="AV9 AV11:AV14">
    <cfRule type="cellIs" dxfId="295" priority="289" operator="equal">
      <formula>"H"</formula>
    </cfRule>
    <cfRule type="cellIs" dxfId="294" priority="290" operator="equal">
      <formula>"M"</formula>
    </cfRule>
    <cfRule type="cellIs" dxfId="293" priority="291" operator="equal">
      <formula>"L"</formula>
    </cfRule>
  </conditionalFormatting>
  <conditionalFormatting sqref="AX7:AX8">
    <cfRule type="cellIs" dxfId="292" priority="286" operator="equal">
      <formula>"H"</formula>
    </cfRule>
    <cfRule type="cellIs" dxfId="291" priority="287" operator="equal">
      <formula>"M"</formula>
    </cfRule>
    <cfRule type="cellIs" dxfId="290" priority="288" operator="equal">
      <formula>"L"</formula>
    </cfRule>
  </conditionalFormatting>
  <conditionalFormatting sqref="AX9 AX11:AX14">
    <cfRule type="cellIs" dxfId="289" priority="283" operator="equal">
      <formula>"H"</formula>
    </cfRule>
    <cfRule type="cellIs" dxfId="288" priority="284" operator="equal">
      <formula>"M"</formula>
    </cfRule>
    <cfRule type="cellIs" dxfId="287" priority="285" operator="equal">
      <formula>"L"</formula>
    </cfRule>
  </conditionalFormatting>
  <conditionalFormatting sqref="AZ7:AZ8">
    <cfRule type="cellIs" dxfId="286" priority="280" operator="equal">
      <formula>"H"</formula>
    </cfRule>
    <cfRule type="cellIs" dxfId="285" priority="281" operator="equal">
      <formula>"M"</formula>
    </cfRule>
    <cfRule type="cellIs" dxfId="284" priority="282" operator="equal">
      <formula>"L"</formula>
    </cfRule>
  </conditionalFormatting>
  <conditionalFormatting sqref="AZ9 AZ11:AZ14">
    <cfRule type="cellIs" dxfId="283" priority="277" operator="equal">
      <formula>"H"</formula>
    </cfRule>
    <cfRule type="cellIs" dxfId="282" priority="278" operator="equal">
      <formula>"M"</formula>
    </cfRule>
    <cfRule type="cellIs" dxfId="281" priority="279" operator="equal">
      <formula>"L"</formula>
    </cfRule>
  </conditionalFormatting>
  <conditionalFormatting sqref="BB7:BB8">
    <cfRule type="cellIs" dxfId="280" priority="274" operator="equal">
      <formula>"H"</formula>
    </cfRule>
    <cfRule type="cellIs" dxfId="279" priority="275" operator="equal">
      <formula>"M"</formula>
    </cfRule>
    <cfRule type="cellIs" dxfId="278" priority="276" operator="equal">
      <formula>"L"</formula>
    </cfRule>
  </conditionalFormatting>
  <conditionalFormatting sqref="BB9 BB11:BB14">
    <cfRule type="cellIs" dxfId="277" priority="271" operator="equal">
      <formula>"H"</formula>
    </cfRule>
    <cfRule type="cellIs" dxfId="276" priority="272" operator="equal">
      <formula>"M"</formula>
    </cfRule>
    <cfRule type="cellIs" dxfId="275" priority="273" operator="equal">
      <formula>"L"</formula>
    </cfRule>
  </conditionalFormatting>
  <conditionalFormatting sqref="BD7:BD8">
    <cfRule type="cellIs" dxfId="274" priority="268" operator="equal">
      <formula>"H"</formula>
    </cfRule>
    <cfRule type="cellIs" dxfId="273" priority="269" operator="equal">
      <formula>"M"</formula>
    </cfRule>
    <cfRule type="cellIs" dxfId="272" priority="270" operator="equal">
      <formula>"L"</formula>
    </cfRule>
  </conditionalFormatting>
  <conditionalFormatting sqref="BD9 BD11:BD14">
    <cfRule type="cellIs" dxfId="271" priority="265" operator="equal">
      <formula>"H"</formula>
    </cfRule>
    <cfRule type="cellIs" dxfId="270" priority="266" operator="equal">
      <formula>"M"</formula>
    </cfRule>
    <cfRule type="cellIs" dxfId="269" priority="267" operator="equal">
      <formula>"L"</formula>
    </cfRule>
  </conditionalFormatting>
  <conditionalFormatting sqref="BF7:BF8">
    <cfRule type="cellIs" dxfId="268" priority="262" operator="equal">
      <formula>"H"</formula>
    </cfRule>
    <cfRule type="cellIs" dxfId="267" priority="263" operator="equal">
      <formula>"M"</formula>
    </cfRule>
    <cfRule type="cellIs" dxfId="266" priority="264" operator="equal">
      <formula>"L"</formula>
    </cfRule>
  </conditionalFormatting>
  <conditionalFormatting sqref="BF9 BF11:BF14">
    <cfRule type="cellIs" dxfId="265" priority="259" operator="equal">
      <formula>"H"</formula>
    </cfRule>
    <cfRule type="cellIs" dxfId="264" priority="260" operator="equal">
      <formula>"M"</formula>
    </cfRule>
    <cfRule type="cellIs" dxfId="263" priority="261" operator="equal">
      <formula>"L"</formula>
    </cfRule>
  </conditionalFormatting>
  <conditionalFormatting sqref="BH7:BH8">
    <cfRule type="cellIs" dxfId="262" priority="256" operator="equal">
      <formula>"H"</formula>
    </cfRule>
    <cfRule type="cellIs" dxfId="261" priority="257" operator="equal">
      <formula>"M"</formula>
    </cfRule>
    <cfRule type="cellIs" dxfId="260" priority="258" operator="equal">
      <formula>"L"</formula>
    </cfRule>
  </conditionalFormatting>
  <conditionalFormatting sqref="BH9 BH11:BH14">
    <cfRule type="cellIs" dxfId="259" priority="253" operator="equal">
      <formula>"H"</formula>
    </cfRule>
    <cfRule type="cellIs" dxfId="258" priority="254" operator="equal">
      <formula>"M"</formula>
    </cfRule>
    <cfRule type="cellIs" dxfId="257" priority="255" operator="equal">
      <formula>"L"</formula>
    </cfRule>
  </conditionalFormatting>
  <conditionalFormatting sqref="BJ7:BJ8">
    <cfRule type="cellIs" dxfId="256" priority="250" operator="equal">
      <formula>"H"</formula>
    </cfRule>
    <cfRule type="cellIs" dxfId="255" priority="251" operator="equal">
      <formula>"M"</formula>
    </cfRule>
    <cfRule type="cellIs" dxfId="254" priority="252" operator="equal">
      <formula>"L"</formula>
    </cfRule>
  </conditionalFormatting>
  <conditionalFormatting sqref="BJ9 BJ11:BJ14">
    <cfRule type="cellIs" dxfId="253" priority="247" operator="equal">
      <formula>"H"</formula>
    </cfRule>
    <cfRule type="cellIs" dxfId="252" priority="248" operator="equal">
      <formula>"M"</formula>
    </cfRule>
    <cfRule type="cellIs" dxfId="251" priority="249" operator="equal">
      <formula>"L"</formula>
    </cfRule>
  </conditionalFormatting>
  <conditionalFormatting sqref="BL7:BL8">
    <cfRule type="cellIs" dxfId="250" priority="244" operator="equal">
      <formula>"H"</formula>
    </cfRule>
    <cfRule type="cellIs" dxfId="249" priority="245" operator="equal">
      <formula>"M"</formula>
    </cfRule>
    <cfRule type="cellIs" dxfId="248" priority="246" operator="equal">
      <formula>"L"</formula>
    </cfRule>
  </conditionalFormatting>
  <conditionalFormatting sqref="BL9 BL11:BL14">
    <cfRule type="cellIs" dxfId="247" priority="241" operator="equal">
      <formula>"H"</formula>
    </cfRule>
    <cfRule type="cellIs" dxfId="246" priority="242" operator="equal">
      <formula>"M"</formula>
    </cfRule>
    <cfRule type="cellIs" dxfId="245" priority="243" operator="equal">
      <formula>"L"</formula>
    </cfRule>
  </conditionalFormatting>
  <conditionalFormatting sqref="BN7:BN8">
    <cfRule type="cellIs" dxfId="244" priority="238" operator="equal">
      <formula>"H"</formula>
    </cfRule>
    <cfRule type="cellIs" dxfId="243" priority="239" operator="equal">
      <formula>"M"</formula>
    </cfRule>
    <cfRule type="cellIs" dxfId="242" priority="240" operator="equal">
      <formula>"L"</formula>
    </cfRule>
  </conditionalFormatting>
  <conditionalFormatting sqref="BN9 BN11:BN14">
    <cfRule type="cellIs" dxfId="241" priority="235" operator="equal">
      <formula>"H"</formula>
    </cfRule>
    <cfRule type="cellIs" dxfId="240" priority="236" operator="equal">
      <formula>"M"</formula>
    </cfRule>
    <cfRule type="cellIs" dxfId="239" priority="237" operator="equal">
      <formula>"L"</formula>
    </cfRule>
  </conditionalFormatting>
  <conditionalFormatting sqref="BP7:BP8">
    <cfRule type="cellIs" dxfId="238" priority="232" operator="equal">
      <formula>"H"</formula>
    </cfRule>
    <cfRule type="cellIs" dxfId="237" priority="233" operator="equal">
      <formula>"M"</formula>
    </cfRule>
    <cfRule type="cellIs" dxfId="236" priority="234" operator="equal">
      <formula>"L"</formula>
    </cfRule>
  </conditionalFormatting>
  <conditionalFormatting sqref="BP9 BP11:BP14">
    <cfRule type="cellIs" dxfId="235" priority="229" operator="equal">
      <formula>"H"</formula>
    </cfRule>
    <cfRule type="cellIs" dxfId="234" priority="230" operator="equal">
      <formula>"M"</formula>
    </cfRule>
    <cfRule type="cellIs" dxfId="233" priority="231" operator="equal">
      <formula>"L"</formula>
    </cfRule>
  </conditionalFormatting>
  <conditionalFormatting sqref="BR7:BR8">
    <cfRule type="cellIs" dxfId="232" priority="226" operator="equal">
      <formula>"H"</formula>
    </cfRule>
    <cfRule type="cellIs" dxfId="231" priority="227" operator="equal">
      <formula>"M"</formula>
    </cfRule>
    <cfRule type="cellIs" dxfId="230" priority="228" operator="equal">
      <formula>"L"</formula>
    </cfRule>
  </conditionalFormatting>
  <conditionalFormatting sqref="BR9 BR11:BR14">
    <cfRule type="cellIs" dxfId="229" priority="223" operator="equal">
      <formula>"H"</formula>
    </cfRule>
    <cfRule type="cellIs" dxfId="228" priority="224" operator="equal">
      <formula>"M"</formula>
    </cfRule>
    <cfRule type="cellIs" dxfId="227" priority="225" operator="equal">
      <formula>"L"</formula>
    </cfRule>
  </conditionalFormatting>
  <conditionalFormatting sqref="BT7:BT8">
    <cfRule type="cellIs" dxfId="226" priority="220" operator="equal">
      <formula>"H"</formula>
    </cfRule>
    <cfRule type="cellIs" dxfId="225" priority="221" operator="equal">
      <formula>"M"</formula>
    </cfRule>
    <cfRule type="cellIs" dxfId="224" priority="222" operator="equal">
      <formula>"L"</formula>
    </cfRule>
  </conditionalFormatting>
  <conditionalFormatting sqref="BT9 BT11:BT14">
    <cfRule type="cellIs" dxfId="223" priority="217" operator="equal">
      <formula>"H"</formula>
    </cfRule>
    <cfRule type="cellIs" dxfId="222" priority="218" operator="equal">
      <formula>"M"</formula>
    </cfRule>
    <cfRule type="cellIs" dxfId="221" priority="219" operator="equal">
      <formula>"L"</formula>
    </cfRule>
  </conditionalFormatting>
  <conditionalFormatting sqref="BV7:BV8">
    <cfRule type="cellIs" dxfId="220" priority="214" operator="equal">
      <formula>"H"</formula>
    </cfRule>
    <cfRule type="cellIs" dxfId="219" priority="215" operator="equal">
      <formula>"M"</formula>
    </cfRule>
    <cfRule type="cellIs" dxfId="218" priority="216" operator="equal">
      <formula>"L"</formula>
    </cfRule>
  </conditionalFormatting>
  <conditionalFormatting sqref="BV9 BV11:BV14">
    <cfRule type="cellIs" dxfId="217" priority="211" operator="equal">
      <formula>"H"</formula>
    </cfRule>
    <cfRule type="cellIs" dxfId="216" priority="212" operator="equal">
      <formula>"M"</formula>
    </cfRule>
    <cfRule type="cellIs" dxfId="215" priority="213" operator="equal">
      <formula>"L"</formula>
    </cfRule>
  </conditionalFormatting>
  <conditionalFormatting sqref="BX7:BX8">
    <cfRule type="cellIs" dxfId="214" priority="208" operator="equal">
      <formula>"H"</formula>
    </cfRule>
    <cfRule type="cellIs" dxfId="213" priority="209" operator="equal">
      <formula>"M"</formula>
    </cfRule>
    <cfRule type="cellIs" dxfId="212" priority="210" operator="equal">
      <formula>"L"</formula>
    </cfRule>
  </conditionalFormatting>
  <conditionalFormatting sqref="BX9 BX11:BX14">
    <cfRule type="cellIs" dxfId="211" priority="205" operator="equal">
      <formula>"H"</formula>
    </cfRule>
    <cfRule type="cellIs" dxfId="210" priority="206" operator="equal">
      <formula>"M"</formula>
    </cfRule>
    <cfRule type="cellIs" dxfId="209" priority="207" operator="equal">
      <formula>"L"</formula>
    </cfRule>
  </conditionalFormatting>
  <conditionalFormatting sqref="BZ7:BZ8">
    <cfRule type="cellIs" dxfId="208" priority="202" operator="equal">
      <formula>"H"</formula>
    </cfRule>
    <cfRule type="cellIs" dxfId="207" priority="203" operator="equal">
      <formula>"M"</formula>
    </cfRule>
    <cfRule type="cellIs" dxfId="206" priority="204" operator="equal">
      <formula>"L"</formula>
    </cfRule>
  </conditionalFormatting>
  <conditionalFormatting sqref="BZ9 BZ11:BZ14">
    <cfRule type="cellIs" dxfId="205" priority="199" operator="equal">
      <formula>"H"</formula>
    </cfRule>
    <cfRule type="cellIs" dxfId="204" priority="200" operator="equal">
      <formula>"M"</formula>
    </cfRule>
    <cfRule type="cellIs" dxfId="203" priority="201" operator="equal">
      <formula>"L"</formula>
    </cfRule>
  </conditionalFormatting>
  <conditionalFormatting sqref="CB7:CB8">
    <cfRule type="cellIs" dxfId="202" priority="196" operator="equal">
      <formula>"H"</formula>
    </cfRule>
    <cfRule type="cellIs" dxfId="201" priority="197" operator="equal">
      <formula>"M"</formula>
    </cfRule>
    <cfRule type="cellIs" dxfId="200" priority="198" operator="equal">
      <formula>"L"</formula>
    </cfRule>
  </conditionalFormatting>
  <conditionalFormatting sqref="CB9 CB11:CB14">
    <cfRule type="cellIs" dxfId="199" priority="193" operator="equal">
      <formula>"H"</formula>
    </cfRule>
    <cfRule type="cellIs" dxfId="198" priority="194" operator="equal">
      <formula>"M"</formula>
    </cfRule>
    <cfRule type="cellIs" dxfId="197" priority="195" operator="equal">
      <formula>"L"</formula>
    </cfRule>
  </conditionalFormatting>
  <conditionalFormatting sqref="CD7:CD8">
    <cfRule type="cellIs" dxfId="196" priority="190" operator="equal">
      <formula>"H"</formula>
    </cfRule>
    <cfRule type="cellIs" dxfId="195" priority="191" operator="equal">
      <formula>"M"</formula>
    </cfRule>
    <cfRule type="cellIs" dxfId="194" priority="192" operator="equal">
      <formula>"L"</formula>
    </cfRule>
  </conditionalFormatting>
  <conditionalFormatting sqref="CD9 CD11:CD14">
    <cfRule type="cellIs" dxfId="193" priority="187" operator="equal">
      <formula>"H"</formula>
    </cfRule>
    <cfRule type="cellIs" dxfId="192" priority="188" operator="equal">
      <formula>"M"</formula>
    </cfRule>
    <cfRule type="cellIs" dxfId="191" priority="189" operator="equal">
      <formula>"L"</formula>
    </cfRule>
  </conditionalFormatting>
  <conditionalFormatting sqref="CF7:CF8">
    <cfRule type="cellIs" dxfId="190" priority="184" operator="equal">
      <formula>"H"</formula>
    </cfRule>
    <cfRule type="cellIs" dxfId="189" priority="185" operator="equal">
      <formula>"M"</formula>
    </cfRule>
    <cfRule type="cellIs" dxfId="188" priority="186" operator="equal">
      <formula>"L"</formula>
    </cfRule>
  </conditionalFormatting>
  <conditionalFormatting sqref="CF9 CF11:CF14">
    <cfRule type="cellIs" dxfId="187" priority="181" operator="equal">
      <formula>"H"</formula>
    </cfRule>
    <cfRule type="cellIs" dxfId="186" priority="182" operator="equal">
      <formula>"M"</formula>
    </cfRule>
    <cfRule type="cellIs" dxfId="185" priority="183" operator="equal">
      <formula>"L"</formula>
    </cfRule>
  </conditionalFormatting>
  <conditionalFormatting sqref="CH7:CH8">
    <cfRule type="cellIs" dxfId="184" priority="178" operator="equal">
      <formula>"H"</formula>
    </cfRule>
    <cfRule type="cellIs" dxfId="183" priority="179" operator="equal">
      <formula>"M"</formula>
    </cfRule>
    <cfRule type="cellIs" dxfId="182" priority="180" operator="equal">
      <formula>"L"</formula>
    </cfRule>
  </conditionalFormatting>
  <conditionalFormatting sqref="CH9 CH11:CH14">
    <cfRule type="cellIs" dxfId="181" priority="175" operator="equal">
      <formula>"H"</formula>
    </cfRule>
    <cfRule type="cellIs" dxfId="180" priority="176" operator="equal">
      <formula>"M"</formula>
    </cfRule>
    <cfRule type="cellIs" dxfId="179" priority="177" operator="equal">
      <formula>"L"</formula>
    </cfRule>
  </conditionalFormatting>
  <conditionalFormatting sqref="CJ7:CJ8">
    <cfRule type="cellIs" dxfId="178" priority="172" operator="equal">
      <formula>"H"</formula>
    </cfRule>
    <cfRule type="cellIs" dxfId="177" priority="173" operator="equal">
      <formula>"M"</formula>
    </cfRule>
    <cfRule type="cellIs" dxfId="176" priority="174" operator="equal">
      <formula>"L"</formula>
    </cfRule>
  </conditionalFormatting>
  <conditionalFormatting sqref="CJ9 CJ11:CJ14">
    <cfRule type="cellIs" dxfId="175" priority="169" operator="equal">
      <formula>"H"</formula>
    </cfRule>
    <cfRule type="cellIs" dxfId="174" priority="170" operator="equal">
      <formula>"M"</formula>
    </cfRule>
    <cfRule type="cellIs" dxfId="173" priority="171" operator="equal">
      <formula>"L"</formula>
    </cfRule>
  </conditionalFormatting>
  <conditionalFormatting sqref="AH10">
    <cfRule type="cellIs" dxfId="172" priority="91" operator="equal">
      <formula>"H"</formula>
    </cfRule>
    <cfRule type="cellIs" dxfId="171" priority="92" operator="equal">
      <formula>"M"</formula>
    </cfRule>
    <cfRule type="cellIs" dxfId="170" priority="93" operator="equal">
      <formula>"L"</formula>
    </cfRule>
  </conditionalFormatting>
  <conditionalFormatting sqref="CL7:CL8">
    <cfRule type="cellIs" dxfId="169" priority="145" operator="equal">
      <formula>"H"</formula>
    </cfRule>
    <cfRule type="cellIs" dxfId="168" priority="146" operator="equal">
      <formula>"M"</formula>
    </cfRule>
    <cfRule type="cellIs" dxfId="167" priority="147" operator="equal">
      <formula>"L"</formula>
    </cfRule>
  </conditionalFormatting>
  <conditionalFormatting sqref="CL9 CL11:CL14">
    <cfRule type="cellIs" dxfId="166" priority="142" operator="equal">
      <formula>"H"</formula>
    </cfRule>
    <cfRule type="cellIs" dxfId="165" priority="143" operator="equal">
      <formula>"M"</formula>
    </cfRule>
    <cfRule type="cellIs" dxfId="164" priority="144" operator="equal">
      <formula>"L"</formula>
    </cfRule>
  </conditionalFormatting>
  <conditionalFormatting sqref="CN7:CN8">
    <cfRule type="cellIs" dxfId="163" priority="139" operator="equal">
      <formula>"H"</formula>
    </cfRule>
    <cfRule type="cellIs" dxfId="162" priority="140" operator="equal">
      <formula>"M"</formula>
    </cfRule>
    <cfRule type="cellIs" dxfId="161" priority="141" operator="equal">
      <formula>"L"</formula>
    </cfRule>
  </conditionalFormatting>
  <conditionalFormatting sqref="CN9 CN11:CN14">
    <cfRule type="cellIs" dxfId="160" priority="136" operator="equal">
      <formula>"H"</formula>
    </cfRule>
    <cfRule type="cellIs" dxfId="159" priority="137" operator="equal">
      <formula>"M"</formula>
    </cfRule>
    <cfRule type="cellIs" dxfId="158" priority="138" operator="equal">
      <formula>"L"</formula>
    </cfRule>
  </conditionalFormatting>
  <conditionalFormatting sqref="CP7:CP8">
    <cfRule type="cellIs" dxfId="157" priority="133" operator="equal">
      <formula>"H"</formula>
    </cfRule>
    <cfRule type="cellIs" dxfId="156" priority="134" operator="equal">
      <formula>"M"</formula>
    </cfRule>
    <cfRule type="cellIs" dxfId="155" priority="135" operator="equal">
      <formula>"L"</formula>
    </cfRule>
  </conditionalFormatting>
  <conditionalFormatting sqref="CP9 CP11:CP14">
    <cfRule type="cellIs" dxfId="154" priority="130" operator="equal">
      <formula>"H"</formula>
    </cfRule>
    <cfRule type="cellIs" dxfId="153" priority="131" operator="equal">
      <formula>"M"</formula>
    </cfRule>
    <cfRule type="cellIs" dxfId="152" priority="132" operator="equal">
      <formula>"L"</formula>
    </cfRule>
  </conditionalFormatting>
  <conditionalFormatting sqref="J10">
    <cfRule type="cellIs" dxfId="151" priority="127" operator="equal">
      <formula>"H"</formula>
    </cfRule>
    <cfRule type="cellIs" dxfId="150" priority="128" operator="equal">
      <formula>"M"</formula>
    </cfRule>
    <cfRule type="cellIs" dxfId="149" priority="129" operator="equal">
      <formula>"L"</formula>
    </cfRule>
  </conditionalFormatting>
  <conditionalFormatting sqref="L10">
    <cfRule type="cellIs" dxfId="148" priority="124" operator="equal">
      <formula>"H"</formula>
    </cfRule>
    <cfRule type="cellIs" dxfId="147" priority="125" operator="equal">
      <formula>"M"</formula>
    </cfRule>
    <cfRule type="cellIs" dxfId="146" priority="126" operator="equal">
      <formula>"L"</formula>
    </cfRule>
  </conditionalFormatting>
  <conditionalFormatting sqref="N10">
    <cfRule type="cellIs" dxfId="145" priority="121" operator="equal">
      <formula>"H"</formula>
    </cfRule>
    <cfRule type="cellIs" dxfId="144" priority="122" operator="equal">
      <formula>"M"</formula>
    </cfRule>
    <cfRule type="cellIs" dxfId="143" priority="123" operator="equal">
      <formula>"L"</formula>
    </cfRule>
  </conditionalFormatting>
  <conditionalFormatting sqref="P10">
    <cfRule type="cellIs" dxfId="142" priority="118" operator="equal">
      <formula>"H"</formula>
    </cfRule>
    <cfRule type="cellIs" dxfId="141" priority="119" operator="equal">
      <formula>"M"</formula>
    </cfRule>
    <cfRule type="cellIs" dxfId="140" priority="120" operator="equal">
      <formula>"L"</formula>
    </cfRule>
  </conditionalFormatting>
  <conditionalFormatting sqref="R10">
    <cfRule type="cellIs" dxfId="139" priority="115" operator="equal">
      <formula>"H"</formula>
    </cfRule>
    <cfRule type="cellIs" dxfId="138" priority="116" operator="equal">
      <formula>"M"</formula>
    </cfRule>
    <cfRule type="cellIs" dxfId="137" priority="117" operator="equal">
      <formula>"L"</formula>
    </cfRule>
  </conditionalFormatting>
  <conditionalFormatting sqref="T10">
    <cfRule type="cellIs" dxfId="136" priority="112" operator="equal">
      <formula>"H"</formula>
    </cfRule>
    <cfRule type="cellIs" dxfId="135" priority="113" operator="equal">
      <formula>"M"</formula>
    </cfRule>
    <cfRule type="cellIs" dxfId="134" priority="114" operator="equal">
      <formula>"L"</formula>
    </cfRule>
  </conditionalFormatting>
  <conditionalFormatting sqref="V10">
    <cfRule type="cellIs" dxfId="133" priority="109" operator="equal">
      <formula>"H"</formula>
    </cfRule>
    <cfRule type="cellIs" dxfId="132" priority="110" operator="equal">
      <formula>"M"</formula>
    </cfRule>
    <cfRule type="cellIs" dxfId="131" priority="111" operator="equal">
      <formula>"L"</formula>
    </cfRule>
  </conditionalFormatting>
  <conditionalFormatting sqref="X10">
    <cfRule type="cellIs" dxfId="130" priority="106" operator="equal">
      <formula>"H"</formula>
    </cfRule>
    <cfRule type="cellIs" dxfId="129" priority="107" operator="equal">
      <formula>"M"</formula>
    </cfRule>
    <cfRule type="cellIs" dxfId="128" priority="108" operator="equal">
      <formula>"L"</formula>
    </cfRule>
  </conditionalFormatting>
  <conditionalFormatting sqref="Z10">
    <cfRule type="cellIs" dxfId="127" priority="103" operator="equal">
      <formula>"H"</formula>
    </cfRule>
    <cfRule type="cellIs" dxfId="126" priority="104" operator="equal">
      <formula>"M"</formula>
    </cfRule>
    <cfRule type="cellIs" dxfId="125" priority="105" operator="equal">
      <formula>"L"</formula>
    </cfRule>
  </conditionalFormatting>
  <conditionalFormatting sqref="AB10">
    <cfRule type="cellIs" dxfId="124" priority="100" operator="equal">
      <formula>"H"</formula>
    </cfRule>
    <cfRule type="cellIs" dxfId="123" priority="101" operator="equal">
      <formula>"M"</formula>
    </cfRule>
    <cfRule type="cellIs" dxfId="122" priority="102" operator="equal">
      <formula>"L"</formula>
    </cfRule>
  </conditionalFormatting>
  <conditionalFormatting sqref="AD10">
    <cfRule type="cellIs" dxfId="121" priority="97" operator="equal">
      <formula>"H"</formula>
    </cfRule>
    <cfRule type="cellIs" dxfId="120" priority="98" operator="equal">
      <formula>"M"</formula>
    </cfRule>
    <cfRule type="cellIs" dxfId="119" priority="99" operator="equal">
      <formula>"L"</formula>
    </cfRule>
  </conditionalFormatting>
  <conditionalFormatting sqref="AF10">
    <cfRule type="cellIs" dxfId="118" priority="94" operator="equal">
      <formula>"H"</formula>
    </cfRule>
    <cfRule type="cellIs" dxfId="117" priority="95" operator="equal">
      <formula>"M"</formula>
    </cfRule>
    <cfRule type="cellIs" dxfId="116" priority="96" operator="equal">
      <formula>"L"</formula>
    </cfRule>
  </conditionalFormatting>
  <conditionalFormatting sqref="AJ10">
    <cfRule type="cellIs" dxfId="115" priority="88" operator="equal">
      <formula>"H"</formula>
    </cfRule>
    <cfRule type="cellIs" dxfId="114" priority="89" operator="equal">
      <formula>"M"</formula>
    </cfRule>
    <cfRule type="cellIs" dxfId="113" priority="90" operator="equal">
      <formula>"L"</formula>
    </cfRule>
  </conditionalFormatting>
  <conditionalFormatting sqref="AL10">
    <cfRule type="cellIs" dxfId="112" priority="85" operator="equal">
      <formula>"H"</formula>
    </cfRule>
    <cfRule type="cellIs" dxfId="111" priority="86" operator="equal">
      <formula>"M"</formula>
    </cfRule>
    <cfRule type="cellIs" dxfId="110" priority="87" operator="equal">
      <formula>"L"</formula>
    </cfRule>
  </conditionalFormatting>
  <conditionalFormatting sqref="AN10">
    <cfRule type="cellIs" dxfId="109" priority="82" operator="equal">
      <formula>"H"</formula>
    </cfRule>
    <cfRule type="cellIs" dxfId="108" priority="83" operator="equal">
      <formula>"M"</formula>
    </cfRule>
    <cfRule type="cellIs" dxfId="107" priority="84" operator="equal">
      <formula>"L"</formula>
    </cfRule>
  </conditionalFormatting>
  <conditionalFormatting sqref="AP10">
    <cfRule type="cellIs" dxfId="106" priority="79" operator="equal">
      <formula>"H"</formula>
    </cfRule>
    <cfRule type="cellIs" dxfId="105" priority="80" operator="equal">
      <formula>"M"</formula>
    </cfRule>
    <cfRule type="cellIs" dxfId="104" priority="81" operator="equal">
      <formula>"L"</formula>
    </cfRule>
  </conditionalFormatting>
  <conditionalFormatting sqref="AR10">
    <cfRule type="cellIs" dxfId="103" priority="76" operator="equal">
      <formula>"H"</formula>
    </cfRule>
    <cfRule type="cellIs" dxfId="102" priority="77" operator="equal">
      <formula>"M"</formula>
    </cfRule>
    <cfRule type="cellIs" dxfId="101" priority="78" operator="equal">
      <formula>"L"</formula>
    </cfRule>
  </conditionalFormatting>
  <conditionalFormatting sqref="AT10">
    <cfRule type="cellIs" dxfId="100" priority="73" operator="equal">
      <formula>"H"</formula>
    </cfRule>
    <cfRule type="cellIs" dxfId="99" priority="74" operator="equal">
      <formula>"M"</formula>
    </cfRule>
    <cfRule type="cellIs" dxfId="98" priority="75" operator="equal">
      <formula>"L"</formula>
    </cfRule>
  </conditionalFormatting>
  <conditionalFormatting sqref="AV10">
    <cfRule type="cellIs" dxfId="97" priority="70" operator="equal">
      <formula>"H"</formula>
    </cfRule>
    <cfRule type="cellIs" dxfId="96" priority="71" operator="equal">
      <formula>"M"</formula>
    </cfRule>
    <cfRule type="cellIs" dxfId="95" priority="72" operator="equal">
      <formula>"L"</formula>
    </cfRule>
  </conditionalFormatting>
  <conditionalFormatting sqref="AX10">
    <cfRule type="cellIs" dxfId="94" priority="67" operator="equal">
      <formula>"H"</formula>
    </cfRule>
    <cfRule type="cellIs" dxfId="93" priority="68" operator="equal">
      <formula>"M"</formula>
    </cfRule>
    <cfRule type="cellIs" dxfId="92" priority="69" operator="equal">
      <formula>"L"</formula>
    </cfRule>
  </conditionalFormatting>
  <conditionalFormatting sqref="AZ10">
    <cfRule type="cellIs" dxfId="91" priority="64" operator="equal">
      <formula>"H"</formula>
    </cfRule>
    <cfRule type="cellIs" dxfId="90" priority="65" operator="equal">
      <formula>"M"</formula>
    </cfRule>
    <cfRule type="cellIs" dxfId="89" priority="66" operator="equal">
      <formula>"L"</formula>
    </cfRule>
  </conditionalFormatting>
  <conditionalFormatting sqref="BB10">
    <cfRule type="cellIs" dxfId="88" priority="61" operator="equal">
      <formula>"H"</formula>
    </cfRule>
    <cfRule type="cellIs" dxfId="87" priority="62" operator="equal">
      <formula>"M"</formula>
    </cfRule>
    <cfRule type="cellIs" dxfId="86" priority="63" operator="equal">
      <formula>"L"</formula>
    </cfRule>
  </conditionalFormatting>
  <conditionalFormatting sqref="BD10">
    <cfRule type="cellIs" dxfId="85" priority="58" operator="equal">
      <formula>"H"</formula>
    </cfRule>
    <cfRule type="cellIs" dxfId="84" priority="59" operator="equal">
      <formula>"M"</formula>
    </cfRule>
    <cfRule type="cellIs" dxfId="83" priority="60" operator="equal">
      <formula>"L"</formula>
    </cfRule>
  </conditionalFormatting>
  <conditionalFormatting sqref="BF10">
    <cfRule type="cellIs" dxfId="82" priority="55" operator="equal">
      <formula>"H"</formula>
    </cfRule>
    <cfRule type="cellIs" dxfId="81" priority="56" operator="equal">
      <formula>"M"</formula>
    </cfRule>
    <cfRule type="cellIs" dxfId="80" priority="57" operator="equal">
      <formula>"L"</formula>
    </cfRule>
  </conditionalFormatting>
  <conditionalFormatting sqref="BH10">
    <cfRule type="cellIs" dxfId="79" priority="52" operator="equal">
      <formula>"H"</formula>
    </cfRule>
    <cfRule type="cellIs" dxfId="78" priority="53" operator="equal">
      <formula>"M"</formula>
    </cfRule>
    <cfRule type="cellIs" dxfId="77" priority="54" operator="equal">
      <formula>"L"</formula>
    </cfRule>
  </conditionalFormatting>
  <conditionalFormatting sqref="BJ10">
    <cfRule type="cellIs" dxfId="76" priority="49" operator="equal">
      <formula>"H"</formula>
    </cfRule>
    <cfRule type="cellIs" dxfId="75" priority="50" operator="equal">
      <formula>"M"</formula>
    </cfRule>
    <cfRule type="cellIs" dxfId="74" priority="51" operator="equal">
      <formula>"L"</formula>
    </cfRule>
  </conditionalFormatting>
  <conditionalFormatting sqref="BL10">
    <cfRule type="cellIs" dxfId="73" priority="46" operator="equal">
      <formula>"H"</formula>
    </cfRule>
    <cfRule type="cellIs" dxfId="72" priority="47" operator="equal">
      <formula>"M"</formula>
    </cfRule>
    <cfRule type="cellIs" dxfId="71" priority="48" operator="equal">
      <formula>"L"</formula>
    </cfRule>
  </conditionalFormatting>
  <conditionalFormatting sqref="BN10">
    <cfRule type="cellIs" dxfId="70" priority="43" operator="equal">
      <formula>"H"</formula>
    </cfRule>
    <cfRule type="cellIs" dxfId="69" priority="44" operator="equal">
      <formula>"M"</formula>
    </cfRule>
    <cfRule type="cellIs" dxfId="68" priority="45" operator="equal">
      <formula>"L"</formula>
    </cfRule>
  </conditionalFormatting>
  <conditionalFormatting sqref="BP10">
    <cfRule type="cellIs" dxfId="67" priority="40" operator="equal">
      <formula>"H"</formula>
    </cfRule>
    <cfRule type="cellIs" dxfId="66" priority="41" operator="equal">
      <formula>"M"</formula>
    </cfRule>
    <cfRule type="cellIs" dxfId="65" priority="42" operator="equal">
      <formula>"L"</formula>
    </cfRule>
  </conditionalFormatting>
  <conditionalFormatting sqref="BR10">
    <cfRule type="cellIs" dxfId="64" priority="37" operator="equal">
      <formula>"H"</formula>
    </cfRule>
    <cfRule type="cellIs" dxfId="63" priority="38" operator="equal">
      <formula>"M"</formula>
    </cfRule>
    <cfRule type="cellIs" dxfId="62" priority="39" operator="equal">
      <formula>"L"</formula>
    </cfRule>
  </conditionalFormatting>
  <conditionalFormatting sqref="BT10">
    <cfRule type="cellIs" dxfId="61" priority="34" operator="equal">
      <formula>"H"</formula>
    </cfRule>
    <cfRule type="cellIs" dxfId="60" priority="35" operator="equal">
      <formula>"M"</formula>
    </cfRule>
    <cfRule type="cellIs" dxfId="59" priority="36" operator="equal">
      <formula>"L"</formula>
    </cfRule>
  </conditionalFormatting>
  <conditionalFormatting sqref="BV10">
    <cfRule type="cellIs" dxfId="58" priority="31" operator="equal">
      <formula>"H"</formula>
    </cfRule>
    <cfRule type="cellIs" dxfId="57" priority="32" operator="equal">
      <formula>"M"</formula>
    </cfRule>
    <cfRule type="cellIs" dxfId="56" priority="33" operator="equal">
      <formula>"L"</formula>
    </cfRule>
  </conditionalFormatting>
  <conditionalFormatting sqref="BX10">
    <cfRule type="cellIs" dxfId="55" priority="28" operator="equal">
      <formula>"H"</formula>
    </cfRule>
    <cfRule type="cellIs" dxfId="54" priority="29" operator="equal">
      <formula>"M"</formula>
    </cfRule>
    <cfRule type="cellIs" dxfId="53" priority="30" operator="equal">
      <formula>"L"</formula>
    </cfRule>
  </conditionalFormatting>
  <conditionalFormatting sqref="BZ10">
    <cfRule type="cellIs" dxfId="52" priority="25" operator="equal">
      <formula>"H"</formula>
    </cfRule>
    <cfRule type="cellIs" dxfId="51" priority="26" operator="equal">
      <formula>"M"</formula>
    </cfRule>
    <cfRule type="cellIs" dxfId="50" priority="27" operator="equal">
      <formula>"L"</formula>
    </cfRule>
  </conditionalFormatting>
  <conditionalFormatting sqref="CB10">
    <cfRule type="cellIs" dxfId="49" priority="22" operator="equal">
      <formula>"H"</formula>
    </cfRule>
    <cfRule type="cellIs" dxfId="48" priority="23" operator="equal">
      <formula>"M"</formula>
    </cfRule>
    <cfRule type="cellIs" dxfId="47" priority="24" operator="equal">
      <formula>"L"</formula>
    </cfRule>
  </conditionalFormatting>
  <conditionalFormatting sqref="CD10">
    <cfRule type="cellIs" dxfId="46" priority="19" operator="equal">
      <formula>"H"</formula>
    </cfRule>
    <cfRule type="cellIs" dxfId="45" priority="20" operator="equal">
      <formula>"M"</formula>
    </cfRule>
    <cfRule type="cellIs" dxfId="44" priority="21" operator="equal">
      <formula>"L"</formula>
    </cfRule>
  </conditionalFormatting>
  <conditionalFormatting sqref="CF10">
    <cfRule type="cellIs" dxfId="43" priority="16" operator="equal">
      <formula>"H"</formula>
    </cfRule>
    <cfRule type="cellIs" dxfId="42" priority="17" operator="equal">
      <formula>"M"</formula>
    </cfRule>
    <cfRule type="cellIs" dxfId="41" priority="18" operator="equal">
      <formula>"L"</formula>
    </cfRule>
  </conditionalFormatting>
  <conditionalFormatting sqref="CH10">
    <cfRule type="cellIs" dxfId="40" priority="13" operator="equal">
      <formula>"H"</formula>
    </cfRule>
    <cfRule type="cellIs" dxfId="39" priority="14" operator="equal">
      <formula>"M"</formula>
    </cfRule>
    <cfRule type="cellIs" dxfId="38" priority="15" operator="equal">
      <formula>"L"</formula>
    </cfRule>
  </conditionalFormatting>
  <conditionalFormatting sqref="CJ10">
    <cfRule type="cellIs" dxfId="37" priority="10" operator="equal">
      <formula>"H"</formula>
    </cfRule>
    <cfRule type="cellIs" dxfId="36" priority="11" operator="equal">
      <formula>"M"</formula>
    </cfRule>
    <cfRule type="cellIs" dxfId="35" priority="12" operator="equal">
      <formula>"L"</formula>
    </cfRule>
  </conditionalFormatting>
  <conditionalFormatting sqref="CL10">
    <cfRule type="cellIs" dxfId="34" priority="7" operator="equal">
      <formula>"H"</formula>
    </cfRule>
    <cfRule type="cellIs" dxfId="33" priority="8" operator="equal">
      <formula>"M"</formula>
    </cfRule>
    <cfRule type="cellIs" dxfId="32" priority="9" operator="equal">
      <formula>"L"</formula>
    </cfRule>
  </conditionalFormatting>
  <conditionalFormatting sqref="CN10">
    <cfRule type="cellIs" dxfId="31" priority="4" operator="equal">
      <formula>"H"</formula>
    </cfRule>
    <cfRule type="cellIs" dxfId="30" priority="5" operator="equal">
      <formula>"M"</formula>
    </cfRule>
    <cfRule type="cellIs" dxfId="29" priority="6" operator="equal">
      <formula>"L"</formula>
    </cfRule>
  </conditionalFormatting>
  <conditionalFormatting sqref="CP10">
    <cfRule type="cellIs" dxfId="28" priority="1" operator="equal">
      <formula>"H"</formula>
    </cfRule>
    <cfRule type="cellIs" dxfId="27" priority="2" operator="equal">
      <formula>"M"</formula>
    </cfRule>
    <cfRule type="cellIs" dxfId="26" priority="3" operator="equal">
      <formula>"L"</formula>
    </cfRule>
  </conditionalFormatting>
  <dataValidations count="3">
    <dataValidation type="list" allowBlank="1" showInputMessage="1" showErrorMessage="1" sqref="J7:J16 X7:X16 CH7:CH16 H7:H16 N7:N16 V7:V16 R7:R16 Z7:Z16 P7:P16 AF7:AF16 AH7:AH16 AB7:AB16 AL7:AL16 AN7:AN16 AD7:AD16 AR7:AR16 AT7:AT16 AJ7:AJ16 AX7:AX16 AZ7:AZ16 CL7:CL16 BD7:BD16 BF7:BF16 AV7:AV16 BJ7:BJ16 BB7:BB16 BH7:BH16 BT7:BT16 BL7:BL16 BX7:BX16 BP7:BP16 AP7:AP16 L7:L16 CB7:CB16 T7:T16 BN7:BN16 BR7:BR16 BV7:BV16 BZ7:BZ16 CD7:CD16 CF7:CF16 CJ7:CJ16 CN7:CN16 CP7:CP16">
      <formula1>"L,M,H"</formula1>
    </dataValidation>
    <dataValidation type="list" allowBlank="1" showInputMessage="1" showErrorMessage="1" sqref="B7:B16">
      <formula1>Branch</formula1>
    </dataValidation>
    <dataValidation type="list" allowBlank="1" showInputMessage="1" showErrorMessage="1" sqref="C7:C16">
      <formula1>INDIRECT(SUBSTITUTE(B7," ","_"))</formula1>
    </dataValidation>
  </dataValidations>
  <pageMargins left="0.16" right="0.23622047244094491" top="0.74803149606299213" bottom="0.43" header="0.31496062992125984" footer="0.31496062992125984"/>
  <pageSetup paperSize="8" scale="10" fitToHeight="0" orientation="landscape" horizontalDpi="300" verticalDpi="300" r:id="rId1"/>
  <headerFooter>
    <oddFooter>&amp;L&amp;D&amp;R&amp;F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BP29"/>
  <sheetViews>
    <sheetView showGridLines="0" zoomScale="115" zoomScaleNormal="115" zoomScaleSheetLayoutView="100" workbookViewId="0">
      <selection activeCell="AP4" sqref="AP4"/>
    </sheetView>
  </sheetViews>
  <sheetFormatPr defaultColWidth="9.140625" defaultRowHeight="12.75" zeroHeight="1"/>
  <cols>
    <col min="1" max="1" width="2" style="16" customWidth="1"/>
    <col min="2" max="2" width="8.42578125" style="18" customWidth="1"/>
    <col min="3" max="3" width="8.42578125" style="16" customWidth="1"/>
    <col min="4" max="4" width="1" style="16" customWidth="1"/>
    <col min="5" max="13" width="3.5703125" style="18" customWidth="1"/>
    <col min="14" max="14" width="1" style="18" customWidth="1"/>
    <col min="15" max="23" width="3.5703125" style="16" customWidth="1"/>
    <col min="24" max="24" width="1" style="16" customWidth="1"/>
    <col min="25" max="32" width="3.42578125" style="3" customWidth="1"/>
    <col min="33" max="36" width="3.5703125" style="3" customWidth="1"/>
    <col min="37" max="65" width="3.5703125" style="2" customWidth="1"/>
    <col min="66" max="67" width="3.5703125" style="1" customWidth="1"/>
    <col min="68" max="68" width="4.42578125" style="1" bestFit="1" customWidth="1"/>
    <col min="69" max="16384" width="9.140625" style="16"/>
  </cols>
  <sheetData>
    <row r="1" spans="2:68" ht="6" customHeight="1" thickBot="1"/>
    <row r="2" spans="2:68" ht="41.25" customHeight="1" thickBot="1">
      <c r="B2" s="183" t="s">
        <v>214</v>
      </c>
      <c r="C2" s="184"/>
      <c r="D2" s="185"/>
      <c r="E2" s="183" t="s">
        <v>23</v>
      </c>
      <c r="F2" s="188"/>
      <c r="G2" s="188"/>
      <c r="H2" s="188"/>
      <c r="I2" s="188"/>
      <c r="J2" s="188"/>
      <c r="K2" s="188"/>
      <c r="L2" s="188"/>
      <c r="M2" s="184"/>
      <c r="N2" s="185"/>
      <c r="O2" s="183" t="s">
        <v>213</v>
      </c>
      <c r="P2" s="188"/>
      <c r="Q2" s="188"/>
      <c r="R2" s="188"/>
      <c r="S2" s="188"/>
      <c r="T2" s="188"/>
      <c r="U2" s="188"/>
      <c r="V2" s="188"/>
      <c r="W2" s="184"/>
      <c r="X2" s="185"/>
      <c r="Y2" s="189" t="s">
        <v>34</v>
      </c>
      <c r="Z2" s="190"/>
      <c r="AA2" s="190"/>
      <c r="AB2" s="190"/>
      <c r="AC2" s="190"/>
      <c r="AD2" s="190"/>
      <c r="AE2" s="190"/>
      <c r="AF2" s="191"/>
      <c r="AG2" s="192" t="s">
        <v>33</v>
      </c>
      <c r="AH2" s="193"/>
      <c r="AI2" s="193"/>
      <c r="AJ2" s="194"/>
      <c r="AK2" s="195" t="s">
        <v>0</v>
      </c>
      <c r="AL2" s="196"/>
      <c r="AM2" s="196"/>
      <c r="AN2" s="196"/>
      <c r="AO2" s="196"/>
      <c r="AP2" s="197"/>
      <c r="AQ2" s="198" t="s">
        <v>47</v>
      </c>
      <c r="AR2" s="199"/>
      <c r="AS2" s="199"/>
      <c r="AT2" s="199"/>
      <c r="AU2" s="199"/>
      <c r="AV2" s="199"/>
      <c r="AW2" s="200"/>
      <c r="AX2" s="201" t="s">
        <v>24</v>
      </c>
      <c r="AY2" s="202"/>
      <c r="AZ2" s="202"/>
      <c r="BA2" s="202"/>
      <c r="BB2" s="203"/>
      <c r="BC2" s="204" t="s">
        <v>38</v>
      </c>
      <c r="BD2" s="205"/>
      <c r="BE2" s="205"/>
      <c r="BF2" s="206"/>
      <c r="BG2" s="207" t="s">
        <v>40</v>
      </c>
      <c r="BH2" s="208"/>
      <c r="BI2" s="208"/>
      <c r="BJ2" s="209"/>
      <c r="BK2" s="210" t="s">
        <v>111</v>
      </c>
      <c r="BL2" s="211"/>
      <c r="BM2" s="212"/>
      <c r="BN2" s="180" t="s">
        <v>110</v>
      </c>
      <c r="BO2" s="181"/>
      <c r="BP2" s="182"/>
    </row>
    <row r="3" spans="2:68" s="17" customFormat="1" ht="146.25" customHeight="1">
      <c r="B3" s="87" t="s">
        <v>115</v>
      </c>
      <c r="C3" s="88" t="s">
        <v>212</v>
      </c>
      <c r="D3" s="186"/>
      <c r="E3" s="89" t="str">
        <f>Y2</f>
        <v>People (Internal)</v>
      </c>
      <c r="F3" s="90" t="str">
        <f>AG2</f>
        <v>Process</v>
      </c>
      <c r="G3" s="91" t="str">
        <f>AK2</f>
        <v>Technology</v>
      </c>
      <c r="H3" s="92" t="str">
        <f>AQ2</f>
        <v>People (External)</v>
      </c>
      <c r="I3" s="93" t="str">
        <f>AX2</f>
        <v>Other</v>
      </c>
      <c r="J3" s="94" t="str">
        <f>BC2</f>
        <v>Publications &amp; Products</v>
      </c>
      <c r="K3" s="95" t="str">
        <f>BG2</f>
        <v>Policy &amp; Legislation</v>
      </c>
      <c r="L3" s="96" t="str">
        <f>BK2</f>
        <v xml:space="preserve">Culture &amp; Behaviour </v>
      </c>
      <c r="M3" s="97" t="s">
        <v>110</v>
      </c>
      <c r="N3" s="186"/>
      <c r="O3" s="89" t="str">
        <f>Y2</f>
        <v>People (Internal)</v>
      </c>
      <c r="P3" s="90" t="str">
        <f>AG2</f>
        <v>Process</v>
      </c>
      <c r="Q3" s="91" t="str">
        <f>AK2</f>
        <v>Technology</v>
      </c>
      <c r="R3" s="92" t="str">
        <f>AQ2</f>
        <v>People (External)</v>
      </c>
      <c r="S3" s="93" t="str">
        <f>AX2</f>
        <v>Other</v>
      </c>
      <c r="T3" s="94" t="str">
        <f>BC2</f>
        <v>Publications &amp; Products</v>
      </c>
      <c r="U3" s="95" t="str">
        <f>BG2</f>
        <v>Policy &amp; Legislation</v>
      </c>
      <c r="V3" s="96" t="str">
        <f>BK2</f>
        <v xml:space="preserve">Culture &amp; Behaviour </v>
      </c>
      <c r="W3" s="97" t="s">
        <v>98</v>
      </c>
      <c r="X3" s="186"/>
      <c r="Y3" s="98" t="s">
        <v>204</v>
      </c>
      <c r="Z3" s="99" t="s">
        <v>108</v>
      </c>
      <c r="AA3" s="99" t="s">
        <v>130</v>
      </c>
      <c r="AB3" s="99" t="s">
        <v>205</v>
      </c>
      <c r="AC3" s="99" t="s">
        <v>206</v>
      </c>
      <c r="AD3" s="99" t="s">
        <v>17</v>
      </c>
      <c r="AE3" s="99" t="s">
        <v>207</v>
      </c>
      <c r="AF3" s="100" t="s">
        <v>6</v>
      </c>
      <c r="AG3" s="101" t="s">
        <v>21</v>
      </c>
      <c r="AH3" s="102" t="s">
        <v>18</v>
      </c>
      <c r="AI3" s="102" t="s">
        <v>4</v>
      </c>
      <c r="AJ3" s="103" t="s">
        <v>7</v>
      </c>
      <c r="AK3" s="104" t="s">
        <v>7</v>
      </c>
      <c r="AL3" s="105" t="s">
        <v>208</v>
      </c>
      <c r="AM3" s="105" t="s">
        <v>8</v>
      </c>
      <c r="AN3" s="105" t="s">
        <v>9</v>
      </c>
      <c r="AO3" s="105" t="s">
        <v>26</v>
      </c>
      <c r="AP3" s="106" t="s">
        <v>209</v>
      </c>
      <c r="AQ3" s="107" t="s">
        <v>12</v>
      </c>
      <c r="AR3" s="108" t="s">
        <v>13</v>
      </c>
      <c r="AS3" s="108" t="s">
        <v>14</v>
      </c>
      <c r="AT3" s="108" t="s">
        <v>42</v>
      </c>
      <c r="AU3" s="108" t="s">
        <v>43</v>
      </c>
      <c r="AV3" s="108" t="s">
        <v>41</v>
      </c>
      <c r="AW3" s="109" t="s">
        <v>15</v>
      </c>
      <c r="AX3" s="110" t="s">
        <v>25</v>
      </c>
      <c r="AY3" s="111" t="s">
        <v>44</v>
      </c>
      <c r="AZ3" s="111" t="s">
        <v>45</v>
      </c>
      <c r="BA3" s="111" t="s">
        <v>46</v>
      </c>
      <c r="BB3" s="112" t="s">
        <v>27</v>
      </c>
      <c r="BC3" s="98" t="s">
        <v>22</v>
      </c>
      <c r="BD3" s="99" t="s">
        <v>11</v>
      </c>
      <c r="BE3" s="99" t="s">
        <v>29</v>
      </c>
      <c r="BF3" s="100" t="s">
        <v>39</v>
      </c>
      <c r="BG3" s="101" t="s">
        <v>30</v>
      </c>
      <c r="BH3" s="102" t="s">
        <v>16</v>
      </c>
      <c r="BI3" s="102" t="s">
        <v>31</v>
      </c>
      <c r="BJ3" s="103" t="s">
        <v>5</v>
      </c>
      <c r="BK3" s="113" t="s">
        <v>10</v>
      </c>
      <c r="BL3" s="114" t="s">
        <v>32</v>
      </c>
      <c r="BM3" s="115" t="s">
        <v>37</v>
      </c>
      <c r="BN3" s="116" t="s">
        <v>49</v>
      </c>
      <c r="BO3" s="108" t="s">
        <v>50</v>
      </c>
      <c r="BP3" s="109" t="s">
        <v>51</v>
      </c>
    </row>
    <row r="4" spans="2:68" s="21" customFormat="1" ht="15" customHeight="1" thickBot="1">
      <c r="B4" s="84" t="str">
        <f>IF(AND(C4&gt;0,C4&lt;1.1),"L",IF(AND(C4&gt;=1.1,C4&lt;=2.1),"M",IF(AND(C4&gt;=2.1,C4&lt;=3),"H","")))</f>
        <v/>
      </c>
      <c r="C4" s="83" t="str">
        <f>IFERROR(SUM(O4:W4)/COUNTIF(O4:W4,"&gt;0"),"")</f>
        <v/>
      </c>
      <c r="D4" s="187"/>
      <c r="E4" s="84" t="str">
        <f>IF(AND(O4&gt;0,O4&lt;1.1),"L",IF(AND(O4&gt;=1.1,O4&lt;=2.1),"M",IF(AND(O4&gt;=2.1,O4&lt;=3),"H","")))</f>
        <v/>
      </c>
      <c r="F4" s="85" t="str">
        <f>IF(AND(P4&gt;0,P4&lt;1.1),"L",IF(AND(P4&gt;=1.1,P4&lt;=2.1),"M",IF(AND(P4&gt;=2.1,P4&lt;=3),"H","")))</f>
        <v/>
      </c>
      <c r="G4" s="85" t="str">
        <f>IF(AND(Q4&gt;0,Q4&lt;1.1),"L",IF(AND(Q4&gt;=1.1,Q4&lt;=2.1),"M",IF(AND(Q4&gt;=2.1,Q4&lt;=3),"H","")))</f>
        <v/>
      </c>
      <c r="H4" s="85" t="str">
        <f t="shared" ref="H4:M4" si="0">IF(AND(R4&gt;0,R4&lt;1.1),"L",IF(AND(R4&gt;=1.1,R4&lt;=2.1),"M",IF(AND(R4&gt;=2.1,R4&lt;=3),"H","")))</f>
        <v/>
      </c>
      <c r="I4" s="85" t="str">
        <f t="shared" si="0"/>
        <v/>
      </c>
      <c r="J4" s="85" t="str">
        <f t="shared" si="0"/>
        <v/>
      </c>
      <c r="K4" s="85" t="str">
        <f t="shared" si="0"/>
        <v/>
      </c>
      <c r="L4" s="85" t="str">
        <f t="shared" si="0"/>
        <v/>
      </c>
      <c r="M4" s="86" t="str">
        <f t="shared" si="0"/>
        <v/>
      </c>
      <c r="N4" s="187"/>
      <c r="O4" s="81" t="str">
        <f>IFERROR((COUNTIF(Y4:AF4,"H")*3+COUNTIF(Y4:AF4,"M")*2+COUNTIF(Y4:AF4,"L")*1)/(COUNTIF(Y4:AF4,"H")+COUNTIF(Y4:AF4,"M")+COUNTIF(Y4:AF4,"L")),"")</f>
        <v/>
      </c>
      <c r="P4" s="82" t="str">
        <f>IFERROR((COUNTIF(AG4:AJ4,"H")*3+COUNTIF(AG4:AJ4,"M")*2+COUNTIF(AG4:AJ4,"L")*1)/(COUNTIF(AG4:AJ4,"H")+COUNTIF(AG4:AJ4,"M")+COUNTIF(AG4:AJ4,"L")),"")</f>
        <v/>
      </c>
      <c r="Q4" s="82" t="str">
        <f>IFERROR((COUNTIF(AK4:AP4,"H")*3+COUNTIF(AK4:AP4,"M")*2+COUNTIF(AK4:AP4,"L")*1)/(COUNTIF(AK4:AP4,"H")+COUNTIF(AK4:AP4,"M")+COUNTIF(AK4:AP4,"L")),"")</f>
        <v/>
      </c>
      <c r="R4" s="82" t="str">
        <f>IFERROR((COUNTIF(AQ4:AW4,"H")*3+COUNTIF(AQ4:AW4,"M")*2+COUNTIF(AQ4:AW4,"L")*1)/(COUNTIF(AQ4:AW4,"H")+COUNTIF(AQ4:AW4,"M")+COUNTIF(AQ4:AW4,"L")),"")</f>
        <v/>
      </c>
      <c r="S4" s="82" t="str">
        <f>IFERROR((COUNTIF(AX4:BB4,"H")*3+COUNTIF(AX4:BB4,"M")*2+COUNTIF(AX4:BB4,"L")*1)/(COUNTIF(AX4:BB4,"H")+COUNTIF(AX4:BB4,"M")+COUNTIF(AX4:BB4,"L")),"")</f>
        <v/>
      </c>
      <c r="T4" s="82" t="str">
        <f>IFERROR((COUNTIF(BC4:BF4,"H")*3+COUNTIF(BC4:BF4,"M")*2+COUNTIF(BC4:BF4,"L")*1)/(COUNTIF(BC4:BF4,"H")+COUNTIF(BC4:BF4,"M")+COUNTIF(BC4:BF4,"L")),"")</f>
        <v/>
      </c>
      <c r="U4" s="82" t="str">
        <f>IFERROR((COUNTIF(BG4:BJ4,"H")*3+COUNTIF(BG4:BJ4,"M")*2+COUNTIF(BG4:BJ4,"L")*1)/(COUNTIF(BG4:BJ4,"H")+COUNTIF(BG4:BJ4,"M")+COUNTIF(BG4:BJ4,"L")),"")</f>
        <v/>
      </c>
      <c r="V4" s="82" t="str">
        <f>IFERROR((COUNTIF(BK4:BM4,"H")*3+COUNTIF(BK4:BM4,"M")*2+COUNTIF(BK4:BM4,"L")*1)/(COUNTIF(BK4:BM4,"H")+COUNTIF(BK4:BM4,"M")+COUNTIF(BK4:BM4,"L")),"")</f>
        <v/>
      </c>
      <c r="W4" s="83" t="str">
        <f>IFERROR((COUNTIF(BN4:BP4,"H")*3+COUNTIF(BN4:BP4,"M")*2+COUNTIF(BN4:BP4,"L")*1)/(COUNTIF(BN4:BP4,"H")+COUNTIF(BN4:BP4,"M")+COUNTIF(BN4:BP4,"L")),"")</f>
        <v/>
      </c>
      <c r="X4" s="187"/>
      <c r="Y4" s="78" t="str">
        <f>'Impact Analysis'!H17</f>
        <v/>
      </c>
      <c r="Z4" s="79" t="str">
        <f>'Impact Analysis'!J17</f>
        <v/>
      </c>
      <c r="AA4" s="79" t="str">
        <f>'Impact Analysis'!L17</f>
        <v/>
      </c>
      <c r="AB4" s="79" t="str">
        <f>'Impact Analysis'!N17</f>
        <v/>
      </c>
      <c r="AC4" s="79" t="str">
        <f>'Impact Analysis'!P17</f>
        <v/>
      </c>
      <c r="AD4" s="79" t="str">
        <f>'Impact Analysis'!R17</f>
        <v/>
      </c>
      <c r="AE4" s="79" t="str">
        <f>'Impact Analysis'!T17</f>
        <v/>
      </c>
      <c r="AF4" s="80" t="str">
        <f>'Impact Analysis'!V17</f>
        <v/>
      </c>
      <c r="AG4" s="78" t="str">
        <f>'Impact Analysis'!X17</f>
        <v/>
      </c>
      <c r="AH4" s="79" t="str">
        <f>'Impact Analysis'!Z17</f>
        <v/>
      </c>
      <c r="AI4" s="79" t="str">
        <f>'Impact Analysis'!AB17</f>
        <v/>
      </c>
      <c r="AJ4" s="80" t="str">
        <f>'Impact Analysis'!AD17</f>
        <v/>
      </c>
      <c r="AK4" s="78" t="str">
        <f>'Impact Analysis'!AF17</f>
        <v/>
      </c>
      <c r="AL4" s="79" t="str">
        <f>'Impact Analysis'!AH17</f>
        <v/>
      </c>
      <c r="AM4" s="79" t="str">
        <f>'Impact Analysis'!AJ17</f>
        <v/>
      </c>
      <c r="AN4" s="79" t="str">
        <f>'Impact Analysis'!AL17</f>
        <v/>
      </c>
      <c r="AO4" s="79" t="str">
        <f>'Impact Analysis'!AN17</f>
        <v/>
      </c>
      <c r="AP4" s="80" t="str">
        <f>'Impact Analysis'!AP17</f>
        <v/>
      </c>
      <c r="AQ4" s="78" t="str">
        <f>'Impact Analysis'!AR17</f>
        <v/>
      </c>
      <c r="AR4" s="79" t="str">
        <f>'Impact Analysis'!AT17</f>
        <v/>
      </c>
      <c r="AS4" s="79" t="str">
        <f>'Impact Analysis'!AV17</f>
        <v/>
      </c>
      <c r="AT4" s="79" t="str">
        <f>'Impact Analysis'!AX17</f>
        <v/>
      </c>
      <c r="AU4" s="79" t="str">
        <f>'Impact Analysis'!AZ17</f>
        <v/>
      </c>
      <c r="AV4" s="79" t="str">
        <f>'Impact Analysis'!BB17</f>
        <v/>
      </c>
      <c r="AW4" s="80" t="str">
        <f>'Impact Analysis'!BD17</f>
        <v/>
      </c>
      <c r="AX4" s="78" t="str">
        <f>'Impact Analysis'!BF17</f>
        <v/>
      </c>
      <c r="AY4" s="79" t="str">
        <f>'Impact Analysis'!BH17</f>
        <v/>
      </c>
      <c r="AZ4" s="79" t="str">
        <f>'Impact Analysis'!BJ17</f>
        <v/>
      </c>
      <c r="BA4" s="79" t="str">
        <f>'Impact Analysis'!BL17</f>
        <v/>
      </c>
      <c r="BB4" s="80" t="str">
        <f>'Impact Analysis'!BN17</f>
        <v/>
      </c>
      <c r="BC4" s="78" t="str">
        <f>'Impact Analysis'!BP17</f>
        <v/>
      </c>
      <c r="BD4" s="79" t="str">
        <f>'Impact Analysis'!BR17</f>
        <v/>
      </c>
      <c r="BE4" s="79" t="str">
        <f>'Impact Analysis'!BT17</f>
        <v/>
      </c>
      <c r="BF4" s="80" t="str">
        <f>'Impact Analysis'!BV17</f>
        <v/>
      </c>
      <c r="BG4" s="78" t="str">
        <f>'Impact Analysis'!BX17</f>
        <v/>
      </c>
      <c r="BH4" s="79" t="str">
        <f>'Impact Analysis'!BZ17</f>
        <v/>
      </c>
      <c r="BI4" s="79" t="str">
        <f>'Impact Analysis'!CB17</f>
        <v/>
      </c>
      <c r="BJ4" s="80" t="str">
        <f>'Impact Analysis'!CD17</f>
        <v/>
      </c>
      <c r="BK4" s="78" t="str">
        <f>'Impact Analysis'!CF17</f>
        <v/>
      </c>
      <c r="BL4" s="79" t="str">
        <f>'Impact Analysis'!CH17</f>
        <v/>
      </c>
      <c r="BM4" s="80" t="str">
        <f>'Impact Analysis'!CJ17</f>
        <v/>
      </c>
      <c r="BN4" s="77" t="str">
        <f>'Impact Analysis'!CL17</f>
        <v/>
      </c>
      <c r="BO4" s="67" t="str">
        <f>'Impact Analysis'!CN17</f>
        <v/>
      </c>
      <c r="BP4" s="67" t="str">
        <f>'Impact Analysis'!CP17</f>
        <v/>
      </c>
    </row>
    <row r="5" spans="2:68" s="20" customFormat="1" ht="12.75" customHeight="1">
      <c r="B5" s="19"/>
      <c r="E5" s="19"/>
      <c r="F5" s="19"/>
      <c r="G5" s="19"/>
      <c r="H5" s="19"/>
      <c r="I5" s="19"/>
      <c r="J5" s="19"/>
      <c r="K5" s="19"/>
      <c r="L5" s="19"/>
      <c r="M5" s="19"/>
      <c r="N5" s="19"/>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B5" s="76"/>
      <c r="BD5" s="76"/>
      <c r="BF5" s="76"/>
      <c r="BH5" s="76"/>
      <c r="BJ5" s="76"/>
      <c r="BL5" s="76"/>
      <c r="BN5" s="76"/>
      <c r="BP5" s="76"/>
    </row>
    <row r="6" spans="2:68">
      <c r="AN6" s="48"/>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row>
    <row r="7" spans="2:6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50"/>
      <c r="BO7" s="50"/>
      <c r="BP7" s="50"/>
    </row>
    <row r="8" spans="2:6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50"/>
      <c r="BO8" s="50"/>
      <c r="BP8" s="50"/>
    </row>
    <row r="9" spans="2:68">
      <c r="AD9" s="6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50"/>
      <c r="BO9" s="50"/>
      <c r="BP9" s="50"/>
    </row>
    <row r="10" spans="2:68">
      <c r="AC10" s="69"/>
      <c r="AD10" s="68"/>
      <c r="AE10" s="68"/>
      <c r="AF10" s="49"/>
      <c r="AG10" s="49"/>
      <c r="AH10" s="49"/>
      <c r="AI10" s="49"/>
      <c r="AJ10" s="49"/>
      <c r="AK10" s="49"/>
      <c r="AL10" s="49"/>
      <c r="AM10" s="49"/>
      <c r="AN10" s="49"/>
      <c r="AO10" s="49"/>
      <c r="AP10" s="49"/>
      <c r="AQ10" s="49"/>
      <c r="AR10" s="49"/>
      <c r="AS10" s="49"/>
      <c r="AT10" s="49"/>
      <c r="AU10" s="49"/>
      <c r="AV10" s="49"/>
      <c r="AW10" s="49"/>
      <c r="AX10" s="49"/>
      <c r="AY10" s="49"/>
      <c r="AZ10" s="48"/>
      <c r="BA10" s="48"/>
      <c r="BB10" s="48"/>
      <c r="BC10" s="48"/>
      <c r="BD10" s="48"/>
      <c r="BE10" s="48"/>
      <c r="BF10" s="48"/>
      <c r="BG10" s="48"/>
      <c r="BH10" s="48"/>
      <c r="BI10" s="48"/>
      <c r="BJ10" s="48"/>
      <c r="BK10" s="48"/>
      <c r="BL10" s="48"/>
      <c r="BM10" s="48"/>
      <c r="BN10" s="50"/>
      <c r="BO10" s="50"/>
      <c r="BP10" s="50"/>
    </row>
    <row r="11" spans="2:68">
      <c r="AD11" s="68"/>
      <c r="AE11" s="68"/>
      <c r="AF11" s="68"/>
      <c r="AG11" s="68"/>
      <c r="AH11" s="68"/>
      <c r="AI11" s="68"/>
      <c r="AJ11" s="6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50"/>
      <c r="BO11" s="50"/>
      <c r="BP11" s="50"/>
    </row>
    <row r="12" spans="2:68">
      <c r="AC12" s="68"/>
      <c r="AD12" s="68"/>
      <c r="AE12" s="68"/>
      <c r="AF12" s="68"/>
      <c r="AG12" s="68"/>
      <c r="AH12" s="68"/>
      <c r="AI12" s="68"/>
      <c r="AJ12" s="6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50"/>
      <c r="BO12" s="50"/>
      <c r="BP12" s="50"/>
    </row>
    <row r="13" spans="2:68">
      <c r="AC13" s="68"/>
      <c r="AD13" s="68"/>
      <c r="AE13" s="68"/>
      <c r="AF13" s="68"/>
      <c r="AG13" s="68"/>
      <c r="AH13" s="69"/>
      <c r="AI13" s="68"/>
      <c r="AJ13" s="68"/>
    </row>
    <row r="14" spans="2:68">
      <c r="AC14" s="68"/>
      <c r="AD14" s="68"/>
      <c r="AE14" s="68"/>
      <c r="AF14" s="68"/>
      <c r="AG14" s="68"/>
      <c r="AH14" s="68"/>
      <c r="AI14" s="68"/>
      <c r="AJ14" s="68"/>
    </row>
    <row r="15" spans="2:68"/>
    <row r="16" spans="2:68"/>
    <row r="17"/>
    <row r="18"/>
    <row r="19"/>
    <row r="20"/>
    <row r="21"/>
    <row r="22"/>
    <row r="23"/>
    <row r="24"/>
    <row r="25"/>
    <row r="26"/>
    <row r="27"/>
    <row r="28"/>
    <row r="29"/>
  </sheetData>
  <protectedRanges>
    <protectedRange sqref="B4 AG14" name="Range1"/>
  </protectedRanges>
  <mergeCells count="15">
    <mergeCell ref="BN2:BP2"/>
    <mergeCell ref="B2:C2"/>
    <mergeCell ref="D2:D4"/>
    <mergeCell ref="E2:M2"/>
    <mergeCell ref="N2:N4"/>
    <mergeCell ref="O2:W2"/>
    <mergeCell ref="X2:X4"/>
    <mergeCell ref="Y2:AF2"/>
    <mergeCell ref="AG2:AJ2"/>
    <mergeCell ref="AK2:AP2"/>
    <mergeCell ref="AQ2:AW2"/>
    <mergeCell ref="AX2:BB2"/>
    <mergeCell ref="BC2:BF2"/>
    <mergeCell ref="BG2:BJ2"/>
    <mergeCell ref="BK2:BM2"/>
  </mergeCells>
  <conditionalFormatting sqref="AK10:AY10">
    <cfRule type="cellIs" dxfId="25" priority="83" operator="equal">
      <formula>"H"</formula>
    </cfRule>
    <cfRule type="cellIs" dxfId="24" priority="84" operator="equal">
      <formula>3</formula>
    </cfRule>
    <cfRule type="cellIs" dxfId="23" priority="85" operator="equal">
      <formula>"M"</formula>
    </cfRule>
    <cfRule type="cellIs" dxfId="22" priority="86" operator="equal">
      <formula>2</formula>
    </cfRule>
    <cfRule type="cellIs" dxfId="21" priority="87" operator="equal">
      <formula>1</formula>
    </cfRule>
    <cfRule type="cellIs" dxfId="20" priority="88" operator="equal">
      <formula>"L"</formula>
    </cfRule>
  </conditionalFormatting>
  <conditionalFormatting sqref="AO6:BP6">
    <cfRule type="cellIs" dxfId="19" priority="77" operator="equal">
      <formula>"H"</formula>
    </cfRule>
    <cfRule type="cellIs" dxfId="18" priority="78" operator="equal">
      <formula>3</formula>
    </cfRule>
    <cfRule type="cellIs" dxfId="17" priority="79" operator="equal">
      <formula>"M"</formula>
    </cfRule>
    <cfRule type="cellIs" dxfId="16" priority="80" operator="equal">
      <formula>2</formula>
    </cfRule>
    <cfRule type="cellIs" dxfId="15" priority="81" operator="equal">
      <formula>1</formula>
    </cfRule>
    <cfRule type="cellIs" dxfId="14" priority="82" operator="equal">
      <formula>"L"</formula>
    </cfRule>
  </conditionalFormatting>
  <conditionalFormatting sqref="B4:C4 O4:W4 E4:M4 Y4">
    <cfRule type="cellIs" dxfId="13" priority="61" operator="between">
      <formula>2.1</formula>
      <formula>3</formula>
    </cfRule>
    <cfRule type="cellIs" dxfId="12" priority="63" operator="between">
      <formula>1.1</formula>
      <formula>2.1</formula>
    </cfRule>
    <cfRule type="cellIs" dxfId="11" priority="64" operator="between">
      <formula>0</formula>
      <formula>1.1</formula>
    </cfRule>
    <cfRule type="cellIs" dxfId="10" priority="65" operator="equal">
      <formula>"H"</formula>
    </cfRule>
    <cfRule type="cellIs" dxfId="9" priority="66" operator="equal">
      <formula>"M"</formula>
    </cfRule>
    <cfRule type="cellIs" dxfId="8" priority="67" operator="equal">
      <formula>"L"</formula>
    </cfRule>
  </conditionalFormatting>
  <conditionalFormatting sqref="Z4:BP4">
    <cfRule type="cellIs" dxfId="7" priority="1" operator="between">
      <formula>2.1</formula>
      <formula>3</formula>
    </cfRule>
    <cfRule type="cellIs" dxfId="6" priority="2" operator="between">
      <formula>1.1</formula>
      <formula>2.1</formula>
    </cfRule>
    <cfRule type="cellIs" dxfId="5" priority="3" operator="between">
      <formula>0</formula>
      <formula>1.1</formula>
    </cfRule>
    <cfRule type="cellIs" dxfId="4" priority="4" operator="equal">
      <formula>"H"</formula>
    </cfRule>
    <cfRule type="cellIs" dxfId="3" priority="5" operator="equal">
      <formula>"M"</formula>
    </cfRule>
    <cfRule type="cellIs" dxfId="2" priority="6" operator="equal">
      <formula>"L"</formula>
    </cfRule>
  </conditionalFormatting>
  <pageMargins left="0.23622047244094491" right="0.23622047244094491" top="0.74803149606299213" bottom="0.74803149606299213" header="0.31496062992125984" footer="0.31496062992125984"/>
  <pageSetup paperSize="8" scale="84" orientation="landscape" r:id="rId1"/>
  <headerFooter>
    <oddFooter>&amp;L&amp;D&amp;R&amp;F - &amp;A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
  <sheetViews>
    <sheetView workbookViewId="0">
      <selection activeCell="H7" sqref="H7"/>
    </sheetView>
  </sheetViews>
  <sheetFormatPr defaultColWidth="9.140625" defaultRowHeight="15"/>
  <cols>
    <col min="1" max="1" width="1.5703125" style="4" customWidth="1"/>
    <col min="2" max="2" width="30.5703125" style="4" bestFit="1" customWidth="1"/>
    <col min="3" max="3" width="22.140625" style="4" bestFit="1" customWidth="1"/>
    <col min="4" max="4" width="28" style="4" customWidth="1"/>
    <col min="5" max="5" width="24.5703125" style="4" bestFit="1" customWidth="1"/>
    <col min="6" max="6" width="25.85546875" style="4" bestFit="1" customWidth="1"/>
    <col min="7" max="7" width="25.85546875" style="4" customWidth="1"/>
    <col min="8" max="8" width="17.140625" style="4" customWidth="1"/>
    <col min="9" max="16384" width="9.140625" style="4"/>
  </cols>
  <sheetData>
    <row r="1" spans="2:8" ht="9.75" customHeight="1"/>
    <row r="2" spans="2:8">
      <c r="B2" s="46" t="s">
        <v>199</v>
      </c>
      <c r="C2" s="46" t="s">
        <v>139</v>
      </c>
      <c r="D2" s="46" t="s">
        <v>148</v>
      </c>
      <c r="E2" s="46" t="s">
        <v>141</v>
      </c>
      <c r="F2" s="46" t="s">
        <v>140</v>
      </c>
      <c r="G2" s="46" t="s">
        <v>200</v>
      </c>
      <c r="H2" s="46" t="s">
        <v>24</v>
      </c>
    </row>
    <row r="3" spans="2:8">
      <c r="B3" t="s">
        <v>202</v>
      </c>
      <c r="C3" t="s">
        <v>174</v>
      </c>
      <c r="D3" t="s">
        <v>181</v>
      </c>
      <c r="E3" s="44" t="s">
        <v>185</v>
      </c>
      <c r="F3" s="44" t="s">
        <v>192</v>
      </c>
      <c r="G3" s="44" t="s">
        <v>201</v>
      </c>
      <c r="H3" s="44" t="s">
        <v>24</v>
      </c>
    </row>
    <row r="4" spans="2:8">
      <c r="B4" t="s">
        <v>24</v>
      </c>
      <c r="C4" t="s">
        <v>175</v>
      </c>
      <c r="D4" t="s">
        <v>182</v>
      </c>
      <c r="E4" s="44" t="s">
        <v>186</v>
      </c>
      <c r="F4" s="44" t="s">
        <v>193</v>
      </c>
      <c r="G4" s="44" t="s">
        <v>24</v>
      </c>
      <c r="H4"/>
    </row>
    <row r="5" spans="2:8">
      <c r="B5"/>
      <c r="C5" t="s">
        <v>176</v>
      </c>
      <c r="D5" t="s">
        <v>180</v>
      </c>
      <c r="E5" s="44" t="s">
        <v>187</v>
      </c>
      <c r="F5" s="44" t="s">
        <v>194</v>
      </c>
      <c r="G5" s="44"/>
      <c r="H5"/>
    </row>
    <row r="6" spans="2:8">
      <c r="B6"/>
      <c r="C6" t="s">
        <v>177</v>
      </c>
      <c r="D6" t="s">
        <v>183</v>
      </c>
      <c r="E6" s="44" t="s">
        <v>188</v>
      </c>
      <c r="F6" s="44" t="s">
        <v>135</v>
      </c>
      <c r="G6" s="44"/>
      <c r="H6"/>
    </row>
    <row r="7" spans="2:8">
      <c r="B7"/>
      <c r="C7" t="s">
        <v>178</v>
      </c>
      <c r="D7" t="s">
        <v>184</v>
      </c>
      <c r="E7" t="s">
        <v>189</v>
      </c>
      <c r="F7" s="44" t="s">
        <v>195</v>
      </c>
      <c r="G7" s="44"/>
      <c r="H7"/>
    </row>
    <row r="8" spans="2:8">
      <c r="B8"/>
      <c r="C8" t="s">
        <v>179</v>
      </c>
      <c r="D8" t="s">
        <v>24</v>
      </c>
      <c r="E8" t="s">
        <v>190</v>
      </c>
      <c r="F8" s="44" t="s">
        <v>196</v>
      </c>
      <c r="G8" s="44"/>
      <c r="H8"/>
    </row>
    <row r="9" spans="2:8">
      <c r="B9"/>
      <c r="C9" t="s">
        <v>24</v>
      </c>
      <c r="D9"/>
      <c r="E9" t="s">
        <v>191</v>
      </c>
      <c r="F9" s="44" t="s">
        <v>197</v>
      </c>
      <c r="G9" s="44"/>
      <c r="H9" s="44"/>
    </row>
    <row r="10" spans="2:8">
      <c r="B10" s="44"/>
      <c r="C10" s="44"/>
      <c r="D10" s="44"/>
      <c r="E10" s="44" t="s">
        <v>24</v>
      </c>
      <c r="F10" s="44" t="s">
        <v>198</v>
      </c>
      <c r="G10" s="44"/>
      <c r="H10" s="44"/>
    </row>
    <row r="11" spans="2:8">
      <c r="B11"/>
      <c r="C11"/>
      <c r="D11"/>
      <c r="E11"/>
      <c r="F11" s="44"/>
      <c r="G11" s="44"/>
      <c r="H11"/>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Instructions</vt:lpstr>
      <vt:lpstr>Rating reference</vt:lpstr>
      <vt:lpstr>Impact Analysis</vt:lpstr>
      <vt:lpstr>Summary</vt:lpstr>
      <vt:lpstr>Lookup Table</vt:lpstr>
      <vt:lpstr>Branch</vt:lpstr>
      <vt:lpstr>BSG</vt:lpstr>
      <vt:lpstr>CRIS</vt:lpstr>
      <vt:lpstr>Market_Services</vt:lpstr>
      <vt:lpstr>Other</vt:lpstr>
      <vt:lpstr>SDP</vt:lpstr>
      <vt:lpstr>SPA</vt:lpstr>
      <vt:lpstr>Visa_Services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Change - Impact Assessment</dc:title>
  <dc:creator/>
  <cp:lastModifiedBy/>
  <dcterms:created xsi:type="dcterms:W3CDTF">2006-09-16T00:00:00Z</dcterms:created>
  <dcterms:modified xsi:type="dcterms:W3CDTF">2020-09-07T03:19:43Z</dcterms:modified>
  <cp:category>Business Change</cp:category>
</cp:coreProperties>
</file>