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600" windowHeight="7680" activeTab="0"/>
  </bookViews>
  <sheets>
    <sheet name="Travel" sheetId="1" r:id="rId1"/>
    <sheet name="Hospitality" sheetId="2" r:id="rId2"/>
    <sheet name="Other" sheetId="3" r:id="rId3"/>
    <sheet name="Gifts" sheetId="4" r:id="rId4"/>
  </sheets>
  <definedNames>
    <definedName name="_xlnm.Print_Area" localSheetId="1">'Hospitality'!$A$1:$E$21</definedName>
    <definedName name="_xlnm.Print_Area" localSheetId="2">'Other'!$A$1:$E$16</definedName>
    <definedName name="_xlnm.Print_Area" localSheetId="0">'Travel'!$A$1:$F$76</definedName>
  </definedNames>
  <calcPr calcMode="autoNoTable" fullCalcOnLoad="1"/>
</workbook>
</file>

<file path=xl/sharedStrings.xml><?xml version="1.0" encoding="utf-8"?>
<sst xmlns="http://schemas.openxmlformats.org/spreadsheetml/2006/main" count="287" uniqueCount="98">
  <si>
    <t>Date</t>
  </si>
  <si>
    <t>Location/s</t>
  </si>
  <si>
    <t>Amount (NZ$)</t>
  </si>
  <si>
    <t>International Travel</t>
  </si>
  <si>
    <t>Credit Card expenses</t>
  </si>
  <si>
    <t xml:space="preserve">Purpose (eg, attending conference on...) </t>
  </si>
  <si>
    <t>Nature (eg, hotel costs, travel, etc)</t>
  </si>
  <si>
    <t>non-Credit Card expenses</t>
  </si>
  <si>
    <t>Domestic Travel</t>
  </si>
  <si>
    <t>Hospitality provided</t>
  </si>
  <si>
    <t xml:space="preserve">Purpose (eg, hosting delegation from ...) </t>
  </si>
  <si>
    <t>Nature</t>
  </si>
  <si>
    <t>Other</t>
  </si>
  <si>
    <t xml:space="preserve">Purpose (eg, farewell for long-serving staff members) </t>
  </si>
  <si>
    <t>Location</t>
  </si>
  <si>
    <t>Gifts &amp; Hospitality accepted (over $50 in estimated value)</t>
  </si>
  <si>
    <t>To include such items as meals, tickets to events, gifts from overseas counterparts, travel or accommodation (including that accepted by immediate family members).</t>
  </si>
  <si>
    <t xml:space="preserve">Gifts  </t>
  </si>
  <si>
    <t>Description</t>
  </si>
  <si>
    <t xml:space="preserve">Offered by </t>
  </si>
  <si>
    <t>Estimated value (NZ$)</t>
  </si>
  <si>
    <t>Hospitality</t>
  </si>
  <si>
    <t>Offered by</t>
  </si>
  <si>
    <t xml:space="preserve">Estimated value (NZ$) </t>
  </si>
  <si>
    <t xml:space="preserve">Purpose (eg, visiting district offices ...) </t>
  </si>
  <si>
    <t>Auckland</t>
  </si>
  <si>
    <t>Treasury - CE Hospitality provided</t>
  </si>
  <si>
    <t>Treasury - CE Hospitality received</t>
  </si>
  <si>
    <t>Treasury - CE expenses</t>
  </si>
  <si>
    <t>Total travel expenses 
for the half year</t>
  </si>
  <si>
    <t>Total other expenses 
for the half year</t>
  </si>
  <si>
    <t>Total hospitality  expenses 
for the half year</t>
  </si>
  <si>
    <t>Mobile phone charges</t>
  </si>
  <si>
    <t>Flight costs</t>
  </si>
  <si>
    <t>Napier</t>
  </si>
  <si>
    <t>Christchurch</t>
  </si>
  <si>
    <t>Dunedin</t>
  </si>
  <si>
    <t>Sub Total</t>
  </si>
  <si>
    <t>Treasury Board meeting</t>
  </si>
  <si>
    <t>Growth Speech</t>
  </si>
  <si>
    <t>Wellington, Shed 5</t>
  </si>
  <si>
    <t>Other (Conference)</t>
  </si>
  <si>
    <t>Other (Earthquake Issues)</t>
  </si>
  <si>
    <t>Dinner with Chris Legg - Executive Director IMF - 3 attendees</t>
  </si>
  <si>
    <t>Car hire</t>
  </si>
  <si>
    <t>Relationship Meetings</t>
  </si>
  <si>
    <t>Dinner with Jim Hagan Executive Director World Bank - 3 attendees</t>
  </si>
  <si>
    <t>Wellington, Foxglove</t>
  </si>
  <si>
    <t>Hotel costs</t>
  </si>
  <si>
    <t>Christchurch - NZ/US Forum</t>
  </si>
  <si>
    <t>Christchurch memorial service</t>
  </si>
  <si>
    <t>Washington, USA</t>
  </si>
  <si>
    <t>Period 01/01/2011 - 30/6/2011</t>
  </si>
  <si>
    <t xml:space="preserve">Farewell dinner </t>
  </si>
  <si>
    <t>Wellington</t>
  </si>
  <si>
    <t>Taxi costs</t>
  </si>
  <si>
    <t>Name of CE John Whitehead/Gabriel Makhlouf</t>
  </si>
  <si>
    <t>Media Interviews</t>
  </si>
  <si>
    <t>Treasury Board dinner - 8 attendees</t>
  </si>
  <si>
    <t>Wellington, Le Canard</t>
  </si>
  <si>
    <t>Dinner with IMF staff - 3 attendees</t>
  </si>
  <si>
    <t>NZ Expat function</t>
  </si>
  <si>
    <t>costs shared between IMF/World Bank/Tsy</t>
  </si>
  <si>
    <t xml:space="preserve">Book - the Dry Valleys of Antarctica </t>
  </si>
  <si>
    <t>Dinner</t>
  </si>
  <si>
    <t>Dinner at NZ Embassy, Washington, table hosted by Citibank</t>
  </si>
  <si>
    <t>NZ-US Partnership forum</t>
  </si>
  <si>
    <t>Wellington Sevens</t>
  </si>
  <si>
    <t>KPMG</t>
  </si>
  <si>
    <t>Chapman Tripp</t>
  </si>
  <si>
    <t>Gala dinner, Christchurch</t>
  </si>
  <si>
    <t>The Treasury</t>
  </si>
  <si>
    <t>1/6/11-30/6/11</t>
  </si>
  <si>
    <t>Transportation to and from meetings for G Makhlouf</t>
  </si>
  <si>
    <t>Jan - May</t>
  </si>
  <si>
    <t>Transportation to and from meetings</t>
  </si>
  <si>
    <t>Deputy Secretary Farewell</t>
  </si>
  <si>
    <t>Dinner - fundraiser for Christchurch earthquake appeal with proceeds going to the appeal</t>
  </si>
  <si>
    <t>with Minister of Finance and Alan Bollard Governor of the Reserve Bank</t>
  </si>
  <si>
    <t>Wellington, Pizza Pomodoro</t>
  </si>
  <si>
    <t>To discuss recent developments and New Zealand interests at the IMF, including major policy and governance issues for the IMF and outlook for IMF’s lending programme.</t>
  </si>
  <si>
    <t>To discuss NZ interests at the World Bank, major policy issues at the World Bank, and issues relevant to the constituency we share with Australia, Korea, and other Pacific and Asian states.</t>
  </si>
  <si>
    <t>CE Farewell function for external stakeholders</t>
  </si>
  <si>
    <t>Wellington, The Treasury</t>
  </si>
  <si>
    <t>Antarctica NZ</t>
  </si>
  <si>
    <t>Dinner - Relationship meeting</t>
  </si>
  <si>
    <t>Dinner with Sir Nicholas Montagu - 3 attendees</t>
  </si>
  <si>
    <t>To discuss Sir Nick's attendance at Board meeting and presentation on his experience of diversity issues in the UK civil service</t>
  </si>
  <si>
    <t>IMF/World Bank Spring Meetings</t>
  </si>
  <si>
    <t>Washington</t>
  </si>
  <si>
    <t>To discuss upcoming Board away day and role of the Treasury Board in lifting Treasury’s performance</t>
  </si>
  <si>
    <t>Lunch with Mnister of Finance and Alan Bollard</t>
  </si>
  <si>
    <t>Relationship meeting working lunch</t>
  </si>
  <si>
    <t>Working lunch with EQC senior management</t>
  </si>
  <si>
    <t>To discuss the implications of the 22 February Christchurch earthquake</t>
  </si>
  <si>
    <t>These are the costs of mobile phone usage since January 2011. The June invoice processed in arrears and will appear in next submission.</t>
  </si>
  <si>
    <t>Farewell gift for Secretary to the Treasury</t>
  </si>
  <si>
    <t>Asia &amp; Pacific Group World Bank, Washington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</si>
</sst>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s>
  <fonts count="51">
    <font>
      <sz val="10"/>
      <color theme="1"/>
      <name val="Arial"/>
      <family val="2"/>
    </font>
    <font>
      <sz val="11"/>
      <color indexed="8"/>
      <name val="Calibri"/>
      <family val="2"/>
    </font>
    <font>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i/>
      <sz val="12"/>
      <color indexed="8"/>
      <name val="Arial"/>
      <family val="2"/>
    </font>
    <font>
      <b/>
      <i/>
      <sz val="11"/>
      <color indexed="8"/>
      <name val="Arial"/>
      <family val="2"/>
    </font>
    <font>
      <b/>
      <i/>
      <sz val="10"/>
      <color indexed="8"/>
      <name val="Arial"/>
      <family val="2"/>
    </font>
    <font>
      <b/>
      <sz val="14"/>
      <color indexed="8"/>
      <name val="Arial"/>
      <family val="2"/>
    </font>
    <font>
      <b/>
      <sz val="12"/>
      <color indexed="8"/>
      <name val="Arial"/>
      <family val="2"/>
    </font>
    <font>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i/>
      <sz val="12"/>
      <color theme="1"/>
      <name val="Arial"/>
      <family val="2"/>
    </font>
    <font>
      <b/>
      <i/>
      <sz val="11"/>
      <color theme="1"/>
      <name val="Arial"/>
      <family val="2"/>
    </font>
    <font>
      <b/>
      <i/>
      <sz val="10"/>
      <color theme="1"/>
      <name val="Arial"/>
      <family val="2"/>
    </font>
    <font>
      <b/>
      <sz val="14"/>
      <color theme="1"/>
      <name val="Arial"/>
      <family val="2"/>
    </font>
    <font>
      <b/>
      <sz val="12"/>
      <color theme="1"/>
      <name val="Arial"/>
      <family val="2"/>
    </font>
    <font>
      <i/>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6"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medium"/>
      <right style="medium"/>
      <top style="medium"/>
      <bottom style="mediu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Alignment="1">
      <alignment/>
    </xf>
    <xf numFmtId="0" fontId="0" fillId="0" borderId="10" xfId="0" applyBorder="1" applyAlignment="1">
      <alignment wrapText="1"/>
    </xf>
    <xf numFmtId="0" fontId="0" fillId="0" borderId="0" xfId="0" applyAlignment="1">
      <alignment wrapText="1"/>
    </xf>
    <xf numFmtId="0" fontId="44" fillId="0" borderId="11" xfId="0" applyFont="1" applyBorder="1" applyAlignment="1">
      <alignment wrapText="1"/>
    </xf>
    <xf numFmtId="0" fontId="44" fillId="0" borderId="11" xfId="0" applyFont="1" applyBorder="1" applyAlignment="1">
      <alignment wrapText="1"/>
    </xf>
    <xf numFmtId="0" fontId="45" fillId="33" borderId="11" xfId="0" applyFont="1" applyFill="1" applyBorder="1" applyAlignment="1">
      <alignment wrapText="1"/>
    </xf>
    <xf numFmtId="0" fontId="45" fillId="34" borderId="11" xfId="0" applyFont="1" applyFill="1" applyBorder="1" applyAlignment="1">
      <alignment wrapText="1"/>
    </xf>
    <xf numFmtId="0" fontId="0" fillId="35" borderId="11" xfId="0" applyFill="1" applyBorder="1" applyAlignment="1">
      <alignment wrapText="1"/>
    </xf>
    <xf numFmtId="0" fontId="44" fillId="0" borderId="10" xfId="0" applyFont="1" applyBorder="1" applyAlignment="1">
      <alignment wrapText="1"/>
    </xf>
    <xf numFmtId="0" fontId="44" fillId="35" borderId="11" xfId="0" applyFont="1" applyFill="1" applyBorder="1" applyAlignment="1">
      <alignment/>
    </xf>
    <xf numFmtId="0" fontId="46" fillId="35" borderId="11" xfId="0" applyFont="1" applyFill="1" applyBorder="1" applyAlignment="1">
      <alignment horizontal="justify" wrapText="1"/>
    </xf>
    <xf numFmtId="0" fontId="0" fillId="33" borderId="11" xfId="0" applyFill="1" applyBorder="1" applyAlignment="1">
      <alignment/>
    </xf>
    <xf numFmtId="0" fontId="46" fillId="35" borderId="11" xfId="0" applyFont="1" applyFill="1" applyBorder="1" applyAlignment="1">
      <alignment horizontal="left" wrapText="1"/>
    </xf>
    <xf numFmtId="0" fontId="0" fillId="0" borderId="0" xfId="0" applyAlignment="1">
      <alignment vertical="center"/>
    </xf>
    <xf numFmtId="0" fontId="45" fillId="5" borderId="11" xfId="0" applyFont="1" applyFill="1" applyBorder="1" applyAlignment="1">
      <alignment wrapText="1"/>
    </xf>
    <xf numFmtId="0" fontId="0" fillId="5" borderId="0" xfId="0" applyFill="1" applyAlignment="1">
      <alignment/>
    </xf>
    <xf numFmtId="0" fontId="44" fillId="0" borderId="10" xfId="0" applyFont="1" applyBorder="1" applyAlignment="1">
      <alignment wrapText="1"/>
    </xf>
    <xf numFmtId="14" fontId="0" fillId="0" borderId="0" xfId="0" applyNumberFormat="1" applyAlignment="1">
      <alignment wrapText="1"/>
    </xf>
    <xf numFmtId="0" fontId="0" fillId="0" borderId="0" xfId="0" applyAlignment="1">
      <alignment vertical="top" wrapText="1"/>
    </xf>
    <xf numFmtId="164" fontId="0" fillId="35" borderId="11" xfId="0" applyNumberFormat="1" applyFill="1" applyBorder="1" applyAlignment="1">
      <alignment/>
    </xf>
    <xf numFmtId="0" fontId="0" fillId="0" borderId="0" xfId="0" applyAlignment="1">
      <alignment vertical="top"/>
    </xf>
    <xf numFmtId="0" fontId="44" fillId="0" borderId="10" xfId="0" applyFont="1" applyBorder="1" applyAlignment="1">
      <alignment wrapText="1"/>
    </xf>
    <xf numFmtId="0" fontId="0" fillId="0" borderId="0" xfId="0" applyAlignment="1">
      <alignment/>
    </xf>
    <xf numFmtId="0" fontId="44" fillId="0" borderId="11" xfId="0" applyFont="1" applyBorder="1" applyAlignment="1">
      <alignment wrapText="1"/>
    </xf>
    <xf numFmtId="0" fontId="47" fillId="0" borderId="0" xfId="0" applyFont="1" applyAlignment="1">
      <alignment wrapText="1"/>
    </xf>
    <xf numFmtId="0" fontId="47" fillId="0" borderId="12" xfId="0" applyFont="1" applyBorder="1" applyAlignment="1">
      <alignment wrapText="1"/>
    </xf>
    <xf numFmtId="0" fontId="44" fillId="0" borderId="0" xfId="0" applyFont="1" applyBorder="1" applyAlignment="1">
      <alignment wrapText="1"/>
    </xf>
    <xf numFmtId="0" fontId="45" fillId="34" borderId="11" xfId="0" applyFont="1" applyFill="1" applyBorder="1" applyAlignment="1">
      <alignment wrapText="1"/>
    </xf>
    <xf numFmtId="14" fontId="0" fillId="0" borderId="0" xfId="0" applyNumberFormat="1" applyFont="1" applyBorder="1" applyAlignment="1">
      <alignment wrapText="1"/>
    </xf>
    <xf numFmtId="0" fontId="0" fillId="0" borderId="0" xfId="0" applyFont="1" applyBorder="1" applyAlignment="1">
      <alignment wrapText="1"/>
    </xf>
    <xf numFmtId="0" fontId="0" fillId="0" borderId="0" xfId="0" applyFill="1" applyAlignment="1">
      <alignment wrapText="1"/>
    </xf>
    <xf numFmtId="0" fontId="0" fillId="0" borderId="0" xfId="0" applyBorder="1" applyAlignment="1">
      <alignment wrapText="1"/>
    </xf>
    <xf numFmtId="0" fontId="2" fillId="0" borderId="0" xfId="0" applyFont="1" applyAlignment="1">
      <alignment wrapText="1"/>
    </xf>
    <xf numFmtId="0" fontId="2" fillId="0" borderId="0" xfId="0" applyFont="1" applyBorder="1" applyAlignment="1">
      <alignment wrapText="1"/>
    </xf>
    <xf numFmtId="14" fontId="0" fillId="0" borderId="0" xfId="0" applyNumberFormat="1" applyFill="1" applyAlignment="1">
      <alignment wrapText="1"/>
    </xf>
    <xf numFmtId="0" fontId="44" fillId="0" borderId="0" xfId="0" applyFont="1" applyAlignment="1">
      <alignment wrapText="1"/>
    </xf>
    <xf numFmtId="0" fontId="45" fillId="34" borderId="11" xfId="0" applyFont="1" applyFill="1" applyBorder="1" applyAlignment="1">
      <alignment wrapText="1"/>
    </xf>
    <xf numFmtId="0" fontId="48" fillId="0" borderId="10" xfId="0" applyFont="1" applyBorder="1" applyAlignment="1">
      <alignment wrapText="1"/>
    </xf>
    <xf numFmtId="0" fontId="44" fillId="0" borderId="10" xfId="0" applyFont="1" applyBorder="1" applyAlignment="1">
      <alignment wrapText="1"/>
    </xf>
    <xf numFmtId="0" fontId="49" fillId="0" borderId="11" xfId="0" applyFont="1" applyBorder="1" applyAlignment="1">
      <alignment wrapText="1"/>
    </xf>
    <xf numFmtId="0" fontId="44" fillId="0" borderId="11" xfId="0" applyFont="1" applyBorder="1" applyAlignment="1">
      <alignment wrapText="1"/>
    </xf>
    <xf numFmtId="0" fontId="45" fillId="33" borderId="11" xfId="0" applyFont="1" applyFill="1" applyBorder="1" applyAlignment="1">
      <alignment wrapText="1"/>
    </xf>
    <xf numFmtId="0" fontId="45" fillId="33" borderId="10" xfId="0" applyFont="1" applyFill="1" applyBorder="1" applyAlignment="1">
      <alignment wrapText="1"/>
    </xf>
    <xf numFmtId="0" fontId="0" fillId="0" borderId="13" xfId="0" applyBorder="1" applyAlignment="1">
      <alignment horizontal="left" vertical="center" wrapText="1"/>
    </xf>
    <xf numFmtId="0" fontId="45" fillId="5" borderId="11" xfId="0" applyFont="1" applyFill="1" applyBorder="1" applyAlignment="1">
      <alignment wrapText="1"/>
    </xf>
    <xf numFmtId="0" fontId="0" fillId="0" borderId="11" xfId="0" applyBorder="1" applyAlignment="1">
      <alignment wrapText="1"/>
    </xf>
    <xf numFmtId="0" fontId="50" fillId="0" borderId="11" xfId="0" applyFont="1" applyBorder="1" applyAlignment="1">
      <alignment horizontal="justify" vertical="center"/>
    </xf>
    <xf numFmtId="0" fontId="0" fillId="0" borderId="11" xfId="0"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76"/>
  <sheetViews>
    <sheetView tabSelected="1" zoomScale="85" zoomScaleNormal="85" zoomScalePageLayoutView="0" workbookViewId="0" topLeftCell="A1">
      <selection activeCell="A1" sqref="A1:E1"/>
    </sheetView>
  </sheetViews>
  <sheetFormatPr defaultColWidth="9.140625" defaultRowHeight="12.75"/>
  <cols>
    <col min="1" max="1" width="16.00390625" style="2" customWidth="1"/>
    <col min="2" max="2" width="15.421875" style="2" customWidth="1"/>
    <col min="3" max="3" width="36.57421875" style="2" customWidth="1"/>
    <col min="4" max="4" width="15.00390625" style="2" customWidth="1"/>
    <col min="5" max="5" width="28.140625" style="2" customWidth="1"/>
    <col min="6" max="6" width="20.421875" style="2" customWidth="1"/>
    <col min="7" max="16384" width="9.140625" style="2" customWidth="1"/>
  </cols>
  <sheetData>
    <row r="1" spans="1:5" s="8" customFormat="1" ht="36" customHeight="1">
      <c r="A1" s="37" t="s">
        <v>28</v>
      </c>
      <c r="B1" s="38"/>
      <c r="C1" s="38"/>
      <c r="D1" s="38"/>
      <c r="E1" s="38"/>
    </row>
    <row r="2" spans="1:4" s="3" customFormat="1" ht="35.25" customHeight="1">
      <c r="A2" s="39" t="s">
        <v>56</v>
      </c>
      <c r="B2" s="40"/>
      <c r="C2" s="39" t="s">
        <v>52</v>
      </c>
      <c r="D2" s="40"/>
    </row>
    <row r="3" spans="1:3" s="5" customFormat="1" ht="23.25" customHeight="1">
      <c r="A3" s="5" t="s">
        <v>3</v>
      </c>
      <c r="B3" s="41" t="s">
        <v>4</v>
      </c>
      <c r="C3" s="41"/>
    </row>
    <row r="4" spans="1:5" s="3" customFormat="1" ht="38.25">
      <c r="A4" s="3" t="s">
        <v>0</v>
      </c>
      <c r="B4" s="3" t="s">
        <v>2</v>
      </c>
      <c r="C4" s="3" t="s">
        <v>5</v>
      </c>
      <c r="D4" s="3" t="s">
        <v>6</v>
      </c>
      <c r="E4" s="3" t="s">
        <v>1</v>
      </c>
    </row>
    <row r="5" ht="12.75">
      <c r="A5" s="17"/>
    </row>
    <row r="6" ht="13.5" thickBot="1">
      <c r="A6" s="17"/>
    </row>
    <row r="7" spans="1:2" ht="13.5" thickBot="1">
      <c r="A7" s="24" t="s">
        <v>37</v>
      </c>
      <c r="B7" s="25">
        <f>SUM(B5:B6)</f>
        <v>0</v>
      </c>
    </row>
    <row r="8" spans="1:3" s="5" customFormat="1" ht="27" customHeight="1">
      <c r="A8" s="5" t="s">
        <v>3</v>
      </c>
      <c r="B8" s="42" t="s">
        <v>7</v>
      </c>
      <c r="C8" s="41"/>
    </row>
    <row r="9" spans="1:2" s="3" customFormat="1" ht="12.75">
      <c r="A9" s="3" t="s">
        <v>0</v>
      </c>
      <c r="B9" s="3" t="s">
        <v>2</v>
      </c>
    </row>
    <row r="10" spans="1:5" ht="13.5" thickBot="1">
      <c r="A10" s="17">
        <v>40645</v>
      </c>
      <c r="B10" s="30">
        <v>4244.62</v>
      </c>
      <c r="C10" s="18" t="s">
        <v>88</v>
      </c>
      <c r="D10" s="2" t="s">
        <v>33</v>
      </c>
      <c r="E10" s="2" t="s">
        <v>89</v>
      </c>
    </row>
    <row r="11" spans="1:2" ht="13.5" thickBot="1">
      <c r="A11" s="24" t="s">
        <v>37</v>
      </c>
      <c r="B11" s="25">
        <f>B10</f>
        <v>4244.62</v>
      </c>
    </row>
    <row r="12" spans="1:3" s="6" customFormat="1" ht="30" customHeight="1">
      <c r="A12" s="27" t="s">
        <v>8</v>
      </c>
      <c r="B12" s="36" t="s">
        <v>4</v>
      </c>
      <c r="C12" s="36"/>
    </row>
    <row r="13" spans="1:5" s="3" customFormat="1" ht="25.5" customHeight="1">
      <c r="A13" s="3" t="s">
        <v>0</v>
      </c>
      <c r="B13" s="3" t="s">
        <v>2</v>
      </c>
      <c r="C13" s="4" t="s">
        <v>24</v>
      </c>
      <c r="D13" s="3" t="s">
        <v>6</v>
      </c>
      <c r="E13" s="3" t="s">
        <v>1</v>
      </c>
    </row>
    <row r="14" s="18" customFormat="1" ht="12.75"/>
    <row r="15" s="18" customFormat="1" ht="12.75"/>
    <row r="16" s="18" customFormat="1" ht="12.75"/>
    <row r="17" spans="2:5" s="18" customFormat="1" ht="13.5" thickBot="1">
      <c r="B17" s="2"/>
      <c r="E17" s="2"/>
    </row>
    <row r="18" spans="1:2" s="18" customFormat="1" ht="13.5" thickBot="1">
      <c r="A18" s="24" t="s">
        <v>37</v>
      </c>
      <c r="B18" s="25">
        <f>SUM(B14:B17)</f>
        <v>0</v>
      </c>
    </row>
    <row r="19" spans="1:3" s="6" customFormat="1" ht="30" customHeight="1">
      <c r="A19" s="6" t="s">
        <v>8</v>
      </c>
      <c r="B19" s="36" t="s">
        <v>7</v>
      </c>
      <c r="C19" s="36"/>
    </row>
    <row r="20" spans="1:2" s="3" customFormat="1" ht="12.75">
      <c r="A20" s="3" t="s">
        <v>0</v>
      </c>
      <c r="B20" s="3" t="s">
        <v>2</v>
      </c>
    </row>
    <row r="21" spans="1:5" s="29" customFormat="1" ht="12.75">
      <c r="A21" s="28">
        <v>40562</v>
      </c>
      <c r="B21" s="29">
        <v>25.41</v>
      </c>
      <c r="C21" s="31" t="s">
        <v>75</v>
      </c>
      <c r="D21" s="31" t="s">
        <v>55</v>
      </c>
      <c r="E21" s="31" t="s">
        <v>54</v>
      </c>
    </row>
    <row r="22" spans="1:5" s="29" customFormat="1" ht="12.75">
      <c r="A22" s="28">
        <v>40563</v>
      </c>
      <c r="B22" s="29">
        <v>27.94</v>
      </c>
      <c r="C22" s="31" t="s">
        <v>75</v>
      </c>
      <c r="D22" s="31" t="s">
        <v>55</v>
      </c>
      <c r="E22" s="31" t="s">
        <v>54</v>
      </c>
    </row>
    <row r="23" spans="1:5" s="29" customFormat="1" ht="12.75">
      <c r="A23" s="28">
        <v>40575</v>
      </c>
      <c r="B23" s="29">
        <v>62.92</v>
      </c>
      <c r="C23" s="31" t="s">
        <v>75</v>
      </c>
      <c r="D23" s="31" t="s">
        <v>55</v>
      </c>
      <c r="E23" s="31" t="s">
        <v>54</v>
      </c>
    </row>
    <row r="24" spans="1:5" s="29" customFormat="1" ht="12.75">
      <c r="A24" s="28">
        <v>40575</v>
      </c>
      <c r="B24" s="29">
        <v>54.67</v>
      </c>
      <c r="C24" s="31" t="s">
        <v>75</v>
      </c>
      <c r="D24" s="31" t="s">
        <v>55</v>
      </c>
      <c r="E24" s="31" t="s">
        <v>54</v>
      </c>
    </row>
    <row r="25" spans="1:5" s="29" customFormat="1" ht="12.75">
      <c r="A25" s="28">
        <v>40575</v>
      </c>
      <c r="B25" s="29">
        <v>75.9</v>
      </c>
      <c r="C25" s="31" t="s">
        <v>75</v>
      </c>
      <c r="D25" s="31" t="s">
        <v>55</v>
      </c>
      <c r="E25" s="31" t="s">
        <v>25</v>
      </c>
    </row>
    <row r="26" spans="1:5" s="29" customFormat="1" ht="12.75">
      <c r="A26" s="28">
        <v>40575</v>
      </c>
      <c r="B26" s="29">
        <v>74.14</v>
      </c>
      <c r="C26" s="31" t="s">
        <v>75</v>
      </c>
      <c r="D26" s="31" t="s">
        <v>55</v>
      </c>
      <c r="E26" s="31" t="s">
        <v>25</v>
      </c>
    </row>
    <row r="27" spans="1:5" s="18" customFormat="1" ht="12.75">
      <c r="A27" s="28">
        <v>40575</v>
      </c>
      <c r="B27" s="18">
        <v>569.25</v>
      </c>
      <c r="C27" s="18" t="s">
        <v>45</v>
      </c>
      <c r="D27" s="18" t="s">
        <v>33</v>
      </c>
      <c r="E27" s="18" t="s">
        <v>25</v>
      </c>
    </row>
    <row r="28" spans="1:5" s="18" customFormat="1" ht="12.75">
      <c r="A28" s="28">
        <v>40588</v>
      </c>
      <c r="B28" s="18">
        <v>26.62</v>
      </c>
      <c r="C28" s="18" t="s">
        <v>75</v>
      </c>
      <c r="D28" s="18" t="s">
        <v>55</v>
      </c>
      <c r="E28" s="18" t="s">
        <v>54</v>
      </c>
    </row>
    <row r="29" spans="1:5" s="18" customFormat="1" ht="12.75">
      <c r="A29" s="28">
        <v>40590</v>
      </c>
      <c r="B29" s="18">
        <v>435.24</v>
      </c>
      <c r="C29" s="18" t="s">
        <v>41</v>
      </c>
      <c r="D29" s="18" t="s">
        <v>33</v>
      </c>
      <c r="E29" s="18" t="s">
        <v>34</v>
      </c>
    </row>
    <row r="30" spans="1:5" s="18" customFormat="1" ht="12.75">
      <c r="A30" s="28">
        <v>40590</v>
      </c>
      <c r="B30" s="18">
        <v>55.44</v>
      </c>
      <c r="C30" s="18" t="s">
        <v>75</v>
      </c>
      <c r="D30" s="18" t="s">
        <v>55</v>
      </c>
      <c r="E30" s="18" t="s">
        <v>54</v>
      </c>
    </row>
    <row r="31" spans="1:5" s="18" customFormat="1" ht="12.75">
      <c r="A31" s="28">
        <v>40595</v>
      </c>
      <c r="B31" s="18">
        <v>532.24</v>
      </c>
      <c r="C31" s="18" t="s">
        <v>49</v>
      </c>
      <c r="D31" s="18" t="s">
        <v>33</v>
      </c>
      <c r="E31" s="18" t="s">
        <v>35</v>
      </c>
    </row>
    <row r="32" spans="1:5" s="18" customFormat="1" ht="12.75">
      <c r="A32" s="28">
        <v>40595</v>
      </c>
      <c r="B32" s="18">
        <v>158.7</v>
      </c>
      <c r="C32" s="18" t="s">
        <v>49</v>
      </c>
      <c r="D32" s="18" t="s">
        <v>44</v>
      </c>
      <c r="E32" s="18" t="s">
        <v>35</v>
      </c>
    </row>
    <row r="33" spans="1:5" s="18" customFormat="1" ht="12.75">
      <c r="A33" s="28">
        <v>40595</v>
      </c>
      <c r="B33" s="18">
        <v>26.84</v>
      </c>
      <c r="C33" s="31" t="s">
        <v>75</v>
      </c>
      <c r="D33" s="31" t="s">
        <v>55</v>
      </c>
      <c r="E33" s="18" t="s">
        <v>54</v>
      </c>
    </row>
    <row r="34" spans="1:5" s="18" customFormat="1" ht="12.75">
      <c r="A34" s="28">
        <v>40595</v>
      </c>
      <c r="B34" s="18">
        <v>41.03</v>
      </c>
      <c r="C34" s="18" t="s">
        <v>75</v>
      </c>
      <c r="D34" s="18" t="s">
        <v>55</v>
      </c>
      <c r="E34" s="18" t="s">
        <v>54</v>
      </c>
    </row>
    <row r="35" spans="1:5" s="18" customFormat="1" ht="12.75">
      <c r="A35" s="28">
        <v>40596</v>
      </c>
      <c r="B35" s="18">
        <v>38.5</v>
      </c>
      <c r="C35" s="18" t="s">
        <v>75</v>
      </c>
      <c r="D35" s="18" t="s">
        <v>55</v>
      </c>
      <c r="E35" s="18" t="s">
        <v>54</v>
      </c>
    </row>
    <row r="36" spans="1:5" s="18" customFormat="1" ht="12.75">
      <c r="A36" s="28">
        <v>40596</v>
      </c>
      <c r="B36" s="18">
        <v>25.63</v>
      </c>
      <c r="C36" s="18" t="s">
        <v>75</v>
      </c>
      <c r="D36" s="18" t="s">
        <v>55</v>
      </c>
      <c r="E36" s="18" t="s">
        <v>54</v>
      </c>
    </row>
    <row r="37" spans="1:5" s="18" customFormat="1" ht="12.75">
      <c r="A37" s="28">
        <v>40599</v>
      </c>
      <c r="B37" s="18">
        <v>324.79</v>
      </c>
      <c r="C37" s="18" t="s">
        <v>42</v>
      </c>
      <c r="D37" s="18" t="s">
        <v>33</v>
      </c>
      <c r="E37" s="18" t="s">
        <v>35</v>
      </c>
    </row>
    <row r="38" spans="1:5" s="18" customFormat="1" ht="12.75">
      <c r="A38" s="28">
        <v>40602</v>
      </c>
      <c r="B38" s="18">
        <v>27.39</v>
      </c>
      <c r="C38" s="18" t="s">
        <v>75</v>
      </c>
      <c r="D38" s="18" t="s">
        <v>55</v>
      </c>
      <c r="E38" s="18" t="s">
        <v>54</v>
      </c>
    </row>
    <row r="39" spans="1:5" s="18" customFormat="1" ht="12.75">
      <c r="A39" s="28">
        <v>40616</v>
      </c>
      <c r="B39" s="18">
        <v>27.72</v>
      </c>
      <c r="C39" s="18" t="s">
        <v>75</v>
      </c>
      <c r="D39" s="18" t="s">
        <v>55</v>
      </c>
      <c r="E39" s="18" t="s">
        <v>54</v>
      </c>
    </row>
    <row r="40" spans="1:5" s="18" customFormat="1" ht="12.75">
      <c r="A40" s="28">
        <v>40618</v>
      </c>
      <c r="B40" s="18">
        <v>80.08</v>
      </c>
      <c r="C40" s="18" t="s">
        <v>75</v>
      </c>
      <c r="D40" s="18" t="s">
        <v>55</v>
      </c>
      <c r="E40" s="18" t="s">
        <v>25</v>
      </c>
    </row>
    <row r="41" spans="1:5" s="18" customFormat="1" ht="12.75">
      <c r="A41" s="28">
        <v>40618</v>
      </c>
      <c r="B41" s="18">
        <v>178.24</v>
      </c>
      <c r="C41" s="18" t="s">
        <v>38</v>
      </c>
      <c r="D41" s="18" t="s">
        <v>33</v>
      </c>
      <c r="E41" s="18" t="s">
        <v>25</v>
      </c>
    </row>
    <row r="42" spans="1:5" s="18" customFormat="1" ht="12.75">
      <c r="A42" s="28">
        <v>40618</v>
      </c>
      <c r="B42" s="18">
        <v>221.63</v>
      </c>
      <c r="C42" s="18" t="s">
        <v>38</v>
      </c>
      <c r="D42" s="18" t="s">
        <v>48</v>
      </c>
      <c r="E42" s="18" t="s">
        <v>25</v>
      </c>
    </row>
    <row r="43" spans="1:5" s="18" customFormat="1" ht="12.75">
      <c r="A43" s="28">
        <v>40619</v>
      </c>
      <c r="B43" s="18">
        <v>90.42</v>
      </c>
      <c r="C43" s="18" t="s">
        <v>75</v>
      </c>
      <c r="D43" s="18" t="s">
        <v>55</v>
      </c>
      <c r="E43" s="18" t="s">
        <v>25</v>
      </c>
    </row>
    <row r="44" spans="1:5" s="18" customFormat="1" ht="12.75">
      <c r="A44" s="28">
        <v>40619</v>
      </c>
      <c r="B44" s="18">
        <v>280</v>
      </c>
      <c r="C44" s="18" t="s">
        <v>38</v>
      </c>
      <c r="D44" s="18" t="s">
        <v>33</v>
      </c>
      <c r="E44" s="18" t="s">
        <v>25</v>
      </c>
    </row>
    <row r="45" spans="1:5" s="18" customFormat="1" ht="12.75">
      <c r="A45" s="28">
        <v>40620</v>
      </c>
      <c r="B45" s="18">
        <v>38.83</v>
      </c>
      <c r="C45" s="18" t="s">
        <v>75</v>
      </c>
      <c r="D45" s="18" t="s">
        <v>55</v>
      </c>
      <c r="E45" s="18" t="s">
        <v>54</v>
      </c>
    </row>
    <row r="46" spans="1:5" s="18" customFormat="1" ht="12.75">
      <c r="A46" s="28">
        <v>40620</v>
      </c>
      <c r="B46" s="18">
        <v>56.1</v>
      </c>
      <c r="C46" s="18" t="s">
        <v>75</v>
      </c>
      <c r="D46" s="18" t="s">
        <v>55</v>
      </c>
      <c r="E46" s="18" t="s">
        <v>54</v>
      </c>
    </row>
    <row r="47" spans="1:5" s="18" customFormat="1" ht="12.75">
      <c r="A47" s="28">
        <v>40620</v>
      </c>
      <c r="B47" s="18">
        <v>509.24</v>
      </c>
      <c r="C47" s="18" t="s">
        <v>50</v>
      </c>
      <c r="D47" s="18" t="s">
        <v>33</v>
      </c>
      <c r="E47" s="18" t="s">
        <v>35</v>
      </c>
    </row>
    <row r="48" spans="1:5" s="18" customFormat="1" ht="12.75">
      <c r="A48" s="28">
        <v>40623</v>
      </c>
      <c r="B48" s="18">
        <v>27.72</v>
      </c>
      <c r="C48" s="18" t="s">
        <v>75</v>
      </c>
      <c r="D48" s="18" t="s">
        <v>55</v>
      </c>
      <c r="E48" s="18" t="s">
        <v>54</v>
      </c>
    </row>
    <row r="49" spans="1:5" s="18" customFormat="1" ht="12.75">
      <c r="A49" s="28">
        <v>40625</v>
      </c>
      <c r="B49" s="18">
        <v>61.49</v>
      </c>
      <c r="C49" s="18" t="s">
        <v>75</v>
      </c>
      <c r="D49" s="18" t="s">
        <v>55</v>
      </c>
      <c r="E49" s="18" t="s">
        <v>54</v>
      </c>
    </row>
    <row r="50" spans="1:5" s="18" customFormat="1" ht="12.75">
      <c r="A50" s="28">
        <v>40625</v>
      </c>
      <c r="B50" s="18">
        <v>280.23</v>
      </c>
      <c r="C50" s="18" t="s">
        <v>39</v>
      </c>
      <c r="D50" s="18" t="s">
        <v>33</v>
      </c>
      <c r="E50" s="18" t="s">
        <v>36</v>
      </c>
    </row>
    <row r="51" spans="1:5" s="18" customFormat="1" ht="12.75">
      <c r="A51" s="28">
        <v>40625</v>
      </c>
      <c r="B51" s="18">
        <v>95.46</v>
      </c>
      <c r="C51" s="18" t="s">
        <v>39</v>
      </c>
      <c r="D51" s="18" t="s">
        <v>44</v>
      </c>
      <c r="E51" s="18" t="s">
        <v>36</v>
      </c>
    </row>
    <row r="52" spans="1:5" s="18" customFormat="1" ht="12.75">
      <c r="A52" s="28">
        <v>40625</v>
      </c>
      <c r="B52" s="18">
        <v>184.58</v>
      </c>
      <c r="C52" s="18" t="s">
        <v>39</v>
      </c>
      <c r="D52" s="18" t="s">
        <v>48</v>
      </c>
      <c r="E52" s="18" t="s">
        <v>36</v>
      </c>
    </row>
    <row r="53" spans="1:5" s="18" customFormat="1" ht="12.75">
      <c r="A53" s="28">
        <v>40626</v>
      </c>
      <c r="B53" s="18">
        <v>20.02</v>
      </c>
      <c r="C53" s="18" t="s">
        <v>75</v>
      </c>
      <c r="D53" s="18" t="s">
        <v>55</v>
      </c>
      <c r="E53" s="18" t="s">
        <v>54</v>
      </c>
    </row>
    <row r="54" spans="1:5" s="18" customFormat="1" ht="12.75">
      <c r="A54" s="28">
        <v>40626</v>
      </c>
      <c r="B54" s="18">
        <v>49.94</v>
      </c>
      <c r="C54" s="18" t="s">
        <v>75</v>
      </c>
      <c r="D54" s="18" t="s">
        <v>55</v>
      </c>
      <c r="E54" s="18" t="s">
        <v>54</v>
      </c>
    </row>
    <row r="55" spans="1:5" s="18" customFormat="1" ht="12.75">
      <c r="A55" s="28">
        <v>40633</v>
      </c>
      <c r="B55" s="18">
        <v>36.63</v>
      </c>
      <c r="C55" s="18" t="s">
        <v>75</v>
      </c>
      <c r="D55" s="18" t="s">
        <v>55</v>
      </c>
      <c r="E55" s="18" t="s">
        <v>54</v>
      </c>
    </row>
    <row r="56" spans="1:5" s="18" customFormat="1" ht="12.75">
      <c r="A56" s="28">
        <v>40639</v>
      </c>
      <c r="B56" s="18">
        <v>28.16</v>
      </c>
      <c r="C56" s="18" t="s">
        <v>75</v>
      </c>
      <c r="D56" s="18" t="s">
        <v>55</v>
      </c>
      <c r="E56" s="18" t="s">
        <v>54</v>
      </c>
    </row>
    <row r="57" spans="1:5" s="18" customFormat="1" ht="12.75">
      <c r="A57" s="28">
        <v>40640</v>
      </c>
      <c r="B57" s="18">
        <v>33</v>
      </c>
      <c r="C57" s="18" t="s">
        <v>75</v>
      </c>
      <c r="D57" s="18" t="s">
        <v>55</v>
      </c>
      <c r="E57" s="18" t="s">
        <v>54</v>
      </c>
    </row>
    <row r="58" spans="1:5" s="18" customFormat="1" ht="12.75">
      <c r="A58" s="28">
        <v>40640</v>
      </c>
      <c r="B58" s="18">
        <v>110.22</v>
      </c>
      <c r="C58" s="18" t="s">
        <v>75</v>
      </c>
      <c r="D58" s="18" t="s">
        <v>55</v>
      </c>
      <c r="E58" s="18" t="s">
        <v>25</v>
      </c>
    </row>
    <row r="59" spans="1:5" s="18" customFormat="1" ht="12.75">
      <c r="A59" s="28">
        <v>40641</v>
      </c>
      <c r="B59" s="18">
        <v>38.5</v>
      </c>
      <c r="C59" s="18" t="s">
        <v>75</v>
      </c>
      <c r="D59" s="18" t="s">
        <v>55</v>
      </c>
      <c r="E59" s="18" t="s">
        <v>54</v>
      </c>
    </row>
    <row r="60" spans="1:5" s="18" customFormat="1" ht="12.75">
      <c r="A60" s="28">
        <v>40645</v>
      </c>
      <c r="B60" s="18">
        <v>53.9</v>
      </c>
      <c r="C60" s="18" t="s">
        <v>75</v>
      </c>
      <c r="D60" s="18" t="s">
        <v>55</v>
      </c>
      <c r="E60" s="18" t="s">
        <v>54</v>
      </c>
    </row>
    <row r="61" spans="1:5" s="18" customFormat="1" ht="12.75">
      <c r="A61" s="28">
        <v>40654</v>
      </c>
      <c r="B61" s="18">
        <v>58.63</v>
      </c>
      <c r="C61" s="18" t="s">
        <v>75</v>
      </c>
      <c r="D61" s="18" t="s">
        <v>55</v>
      </c>
      <c r="E61" s="18" t="s">
        <v>54</v>
      </c>
    </row>
    <row r="62" spans="1:5" s="18" customFormat="1" ht="12.75">
      <c r="A62" s="28">
        <v>40672</v>
      </c>
      <c r="B62" s="18">
        <v>25.52</v>
      </c>
      <c r="C62" s="18" t="s">
        <v>75</v>
      </c>
      <c r="D62" s="18" t="s">
        <v>55</v>
      </c>
      <c r="E62" s="18" t="s">
        <v>54</v>
      </c>
    </row>
    <row r="63" spans="1:5" s="18" customFormat="1" ht="12.75">
      <c r="A63" s="28">
        <v>40676</v>
      </c>
      <c r="B63" s="18">
        <v>57.53</v>
      </c>
      <c r="C63" s="18" t="s">
        <v>75</v>
      </c>
      <c r="D63" s="18" t="s">
        <v>55</v>
      </c>
      <c r="E63" s="18" t="s">
        <v>54</v>
      </c>
    </row>
    <row r="64" spans="1:5" s="18" customFormat="1" ht="12.75">
      <c r="A64" s="28">
        <v>40676</v>
      </c>
      <c r="B64" s="18">
        <v>43.12</v>
      </c>
      <c r="C64" s="18" t="s">
        <v>75</v>
      </c>
      <c r="D64" s="18" t="s">
        <v>55</v>
      </c>
      <c r="E64" s="18" t="s">
        <v>54</v>
      </c>
    </row>
    <row r="65" spans="1:5" s="18" customFormat="1" ht="12.75">
      <c r="A65" s="28">
        <v>40676</v>
      </c>
      <c r="B65" s="18">
        <v>26.95</v>
      </c>
      <c r="C65" s="18" t="s">
        <v>75</v>
      </c>
      <c r="D65" s="18" t="s">
        <v>55</v>
      </c>
      <c r="E65" s="18" t="s">
        <v>54</v>
      </c>
    </row>
    <row r="66" spans="1:5" s="18" customFormat="1" ht="12.75">
      <c r="A66" s="28">
        <v>40680</v>
      </c>
      <c r="B66" s="18">
        <v>25.3</v>
      </c>
      <c r="C66" s="18" t="s">
        <v>75</v>
      </c>
      <c r="D66" s="18" t="s">
        <v>55</v>
      </c>
      <c r="E66" s="18" t="s">
        <v>54</v>
      </c>
    </row>
    <row r="67" spans="1:5" s="18" customFormat="1" ht="12.75">
      <c r="A67" s="28">
        <v>40691</v>
      </c>
      <c r="B67" s="18">
        <v>383.24</v>
      </c>
      <c r="C67" s="18" t="s">
        <v>57</v>
      </c>
      <c r="D67" s="18" t="s">
        <v>33</v>
      </c>
      <c r="E67" s="18" t="s">
        <v>25</v>
      </c>
    </row>
    <row r="68" spans="1:5" s="18" customFormat="1" ht="12.75">
      <c r="A68" s="28">
        <v>40691</v>
      </c>
      <c r="B68" s="18">
        <v>77.44</v>
      </c>
      <c r="C68" s="18" t="s">
        <v>75</v>
      </c>
      <c r="D68" s="18" t="s">
        <v>55</v>
      </c>
      <c r="E68" s="18" t="s">
        <v>25</v>
      </c>
    </row>
    <row r="69" spans="1:5" s="18" customFormat="1" ht="12.75">
      <c r="A69" s="28">
        <v>40691</v>
      </c>
      <c r="B69" s="18">
        <v>68.2</v>
      </c>
      <c r="C69" s="18" t="s">
        <v>75</v>
      </c>
      <c r="D69" s="18" t="s">
        <v>55</v>
      </c>
      <c r="E69" s="18" t="s">
        <v>25</v>
      </c>
    </row>
    <row r="70" spans="1:3" ht="25.5">
      <c r="A70" s="35" t="s">
        <v>72</v>
      </c>
      <c r="C70" s="35" t="s">
        <v>73</v>
      </c>
    </row>
    <row r="71" spans="1:5" ht="12.75">
      <c r="A71" s="17">
        <v>40697</v>
      </c>
      <c r="B71" s="2">
        <v>26.3</v>
      </c>
      <c r="C71" s="2" t="s">
        <v>75</v>
      </c>
      <c r="D71" s="2" t="s">
        <v>55</v>
      </c>
      <c r="E71" s="2" t="s">
        <v>54</v>
      </c>
    </row>
    <row r="72" spans="1:5" ht="12.75">
      <c r="A72" s="17">
        <v>40716</v>
      </c>
      <c r="B72" s="2">
        <v>12.9</v>
      </c>
      <c r="C72" s="2" t="s">
        <v>75</v>
      </c>
      <c r="D72" s="2" t="s">
        <v>55</v>
      </c>
      <c r="E72" s="2" t="s">
        <v>54</v>
      </c>
    </row>
    <row r="73" spans="1:5" ht="12.75">
      <c r="A73" s="17">
        <v>40716</v>
      </c>
      <c r="B73" s="2">
        <v>14.5</v>
      </c>
      <c r="C73" s="2" t="s">
        <v>75</v>
      </c>
      <c r="D73" s="2" t="s">
        <v>55</v>
      </c>
      <c r="E73" s="2" t="s">
        <v>54</v>
      </c>
    </row>
    <row r="74" spans="1:5" ht="13.5" thickBot="1">
      <c r="A74" s="17">
        <v>40717</v>
      </c>
      <c r="B74" s="2">
        <v>9</v>
      </c>
      <c r="C74" s="2" t="s">
        <v>75</v>
      </c>
      <c r="D74" s="2" t="s">
        <v>55</v>
      </c>
      <c r="E74" s="2" t="s">
        <v>54</v>
      </c>
    </row>
    <row r="75" spans="1:2" ht="13.5" thickBot="1">
      <c r="A75" s="24" t="s">
        <v>37</v>
      </c>
      <c r="B75" s="25">
        <f>SUM(B21:B74)</f>
        <v>5913.389999999999</v>
      </c>
    </row>
    <row r="76" spans="1:3" s="7" customFormat="1" ht="43.5" customHeight="1">
      <c r="A76" s="10" t="s">
        <v>29</v>
      </c>
      <c r="B76" s="9" t="s">
        <v>2</v>
      </c>
      <c r="C76" s="19">
        <f>SUM(B7+B11+B18+B75)</f>
        <v>10158.009999999998</v>
      </c>
    </row>
  </sheetData>
  <sheetProtection/>
  <mergeCells count="7">
    <mergeCell ref="B12:C12"/>
    <mergeCell ref="B19:C19"/>
    <mergeCell ref="A1:E1"/>
    <mergeCell ref="A2:B2"/>
    <mergeCell ref="C2:D2"/>
    <mergeCell ref="B3:C3"/>
    <mergeCell ref="B8:C8"/>
  </mergeCells>
  <printOptions gridLines="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21"/>
  <sheetViews>
    <sheetView zoomScalePageLayoutView="0" workbookViewId="0" topLeftCell="A1">
      <selection activeCell="B13" sqref="B13:C13"/>
    </sheetView>
  </sheetViews>
  <sheetFormatPr defaultColWidth="9.140625" defaultRowHeight="12.75"/>
  <cols>
    <col min="1" max="1" width="23.8515625" style="2" customWidth="1"/>
    <col min="2" max="2" width="23.140625" style="2" customWidth="1"/>
    <col min="3" max="3" width="27.421875" style="2" customWidth="1"/>
    <col min="4" max="4" width="27.140625" style="2" customWidth="1"/>
    <col min="5" max="5" width="28.140625" style="2" customWidth="1"/>
    <col min="6" max="6" width="21.421875" style="0" customWidth="1"/>
  </cols>
  <sheetData>
    <row r="1" spans="1:5" s="16" customFormat="1" ht="36" customHeight="1">
      <c r="A1" s="37" t="s">
        <v>26</v>
      </c>
      <c r="B1" s="38"/>
      <c r="C1" s="38"/>
      <c r="D1" s="38"/>
      <c r="E1" s="38"/>
    </row>
    <row r="2" spans="1:4" s="23" customFormat="1" ht="35.25" customHeight="1">
      <c r="A2" s="39" t="str">
        <f>Travel!A2</f>
        <v>Name of CE John Whitehead/Gabriel Makhlouf</v>
      </c>
      <c r="B2" s="40"/>
      <c r="C2" s="39" t="str">
        <f>Travel!C2</f>
        <v>Period 01/01/2011 - 30/6/2011</v>
      </c>
      <c r="D2" s="40"/>
    </row>
    <row r="3" spans="1:3" s="6" customFormat="1" ht="35.25" customHeight="1">
      <c r="A3" s="6" t="s">
        <v>9</v>
      </c>
      <c r="B3" s="36" t="s">
        <v>4</v>
      </c>
      <c r="C3" s="36"/>
    </row>
    <row r="4" spans="1:6" s="8" customFormat="1" ht="12.75" customHeight="1">
      <c r="A4" s="21" t="s">
        <v>0</v>
      </c>
      <c r="B4" s="21" t="s">
        <v>2</v>
      </c>
      <c r="C4" s="21" t="s">
        <v>10</v>
      </c>
      <c r="D4" s="21" t="s">
        <v>11</v>
      </c>
      <c r="E4" s="21" t="s">
        <v>1</v>
      </c>
      <c r="F4" s="21"/>
    </row>
    <row r="5" spans="1:5" ht="76.5" customHeight="1">
      <c r="A5" s="34">
        <v>40651</v>
      </c>
      <c r="B5" s="30">
        <v>155.36</v>
      </c>
      <c r="C5" s="30" t="s">
        <v>60</v>
      </c>
      <c r="D5" s="2" t="s">
        <v>80</v>
      </c>
      <c r="E5" s="2" t="s">
        <v>51</v>
      </c>
    </row>
    <row r="6" spans="1:6" s="26" customFormat="1" ht="52.5" customHeight="1">
      <c r="A6" s="28">
        <v>40639</v>
      </c>
      <c r="B6" s="33">
        <v>600</v>
      </c>
      <c r="C6" s="31" t="s">
        <v>58</v>
      </c>
      <c r="D6" s="31" t="s">
        <v>90</v>
      </c>
      <c r="E6" s="31" t="s">
        <v>54</v>
      </c>
      <c r="F6" s="29"/>
    </row>
    <row r="7" spans="1:6" ht="89.25">
      <c r="A7" s="17">
        <v>40616</v>
      </c>
      <c r="B7" s="32">
        <v>283</v>
      </c>
      <c r="C7" s="2" t="s">
        <v>46</v>
      </c>
      <c r="D7" s="2" t="s">
        <v>81</v>
      </c>
      <c r="E7" s="2" t="s">
        <v>47</v>
      </c>
      <c r="F7" s="35"/>
    </row>
    <row r="8" spans="1:6" s="20" customFormat="1" ht="80.25" customHeight="1">
      <c r="A8" s="17">
        <v>40627</v>
      </c>
      <c r="B8" s="32">
        <v>296</v>
      </c>
      <c r="C8" s="2" t="s">
        <v>43</v>
      </c>
      <c r="D8" s="2" t="s">
        <v>80</v>
      </c>
      <c r="E8" s="2" t="s">
        <v>40</v>
      </c>
      <c r="F8" s="2"/>
    </row>
    <row r="9" spans="1:6" s="20" customFormat="1" ht="63.75">
      <c r="A9" s="17">
        <v>40588</v>
      </c>
      <c r="B9" s="32">
        <v>279</v>
      </c>
      <c r="C9" s="2" t="s">
        <v>86</v>
      </c>
      <c r="D9" s="2" t="s">
        <v>87</v>
      </c>
      <c r="E9" s="2" t="s">
        <v>59</v>
      </c>
      <c r="F9" s="35"/>
    </row>
    <row r="10" spans="1:6" s="20" customFormat="1" ht="13.5" thickBot="1">
      <c r="A10" s="17">
        <v>40573</v>
      </c>
      <c r="B10" s="32">
        <v>501.4</v>
      </c>
      <c r="C10" s="2" t="s">
        <v>76</v>
      </c>
      <c r="D10" s="2"/>
      <c r="E10" s="2" t="s">
        <v>54</v>
      </c>
      <c r="F10" s="22"/>
    </row>
    <row r="11" spans="1:2" ht="13.5" thickBot="1">
      <c r="A11" s="24" t="s">
        <v>37</v>
      </c>
      <c r="B11" s="25">
        <f>SUM(B5:B10)</f>
        <v>2114.76</v>
      </c>
    </row>
    <row r="12" ht="12.75" hidden="1"/>
    <row r="13" spans="1:5" s="11" customFormat="1" ht="25.5" customHeight="1">
      <c r="A13" s="5" t="s">
        <v>9</v>
      </c>
      <c r="B13" s="41" t="s">
        <v>7</v>
      </c>
      <c r="C13" s="41"/>
      <c r="D13" s="5"/>
      <c r="E13" s="5"/>
    </row>
    <row r="14" spans="1:5" ht="22.5" customHeight="1">
      <c r="A14" s="8" t="s">
        <v>0</v>
      </c>
      <c r="B14" s="8" t="s">
        <v>2</v>
      </c>
      <c r="C14" s="8"/>
      <c r="D14" s="8"/>
      <c r="E14" s="8"/>
    </row>
    <row r="15" spans="1:5" ht="25.5">
      <c r="A15" s="28">
        <v>40693</v>
      </c>
      <c r="B15" s="29">
        <v>2248</v>
      </c>
      <c r="C15" s="29" t="s">
        <v>82</v>
      </c>
      <c r="D15" s="26"/>
      <c r="E15" s="29" t="s">
        <v>83</v>
      </c>
    </row>
    <row r="16" spans="1:6" s="20" customFormat="1" ht="38.25">
      <c r="A16" s="17">
        <v>40677</v>
      </c>
      <c r="B16" s="2">
        <v>82.8</v>
      </c>
      <c r="C16" s="30" t="s">
        <v>53</v>
      </c>
      <c r="D16" s="2" t="s">
        <v>78</v>
      </c>
      <c r="E16" s="2" t="s">
        <v>79</v>
      </c>
      <c r="F16" s="2"/>
    </row>
    <row r="17" spans="1:5" ht="25.5">
      <c r="A17" s="34">
        <v>40647</v>
      </c>
      <c r="B17" s="2">
        <v>78</v>
      </c>
      <c r="C17" s="2" t="s">
        <v>61</v>
      </c>
      <c r="D17" s="2" t="s">
        <v>62</v>
      </c>
      <c r="E17" s="2" t="s">
        <v>51</v>
      </c>
    </row>
    <row r="18" spans="1:5" ht="38.25">
      <c r="A18" s="34">
        <v>40597</v>
      </c>
      <c r="B18" s="2">
        <v>48.9</v>
      </c>
      <c r="C18" s="2" t="s">
        <v>93</v>
      </c>
      <c r="D18" s="2" t="s">
        <v>94</v>
      </c>
      <c r="E18" s="2" t="s">
        <v>54</v>
      </c>
    </row>
    <row r="19" spans="1:6" s="20" customFormat="1" ht="26.25" thickBot="1">
      <c r="A19" s="17">
        <v>40569</v>
      </c>
      <c r="B19" s="32">
        <v>71.88</v>
      </c>
      <c r="C19" s="2" t="s">
        <v>91</v>
      </c>
      <c r="D19" s="2" t="s">
        <v>92</v>
      </c>
      <c r="E19" s="2" t="s">
        <v>71</v>
      </c>
      <c r="F19" s="22"/>
    </row>
    <row r="20" spans="1:2" ht="13.5" thickBot="1">
      <c r="A20" s="24" t="s">
        <v>37</v>
      </c>
      <c r="B20" s="25">
        <f>SUM(B15:B19)</f>
        <v>2529.5800000000004</v>
      </c>
    </row>
    <row r="21" spans="1:3" s="7" customFormat="1" ht="48" customHeight="1">
      <c r="A21" s="12" t="s">
        <v>31</v>
      </c>
      <c r="B21" s="9" t="s">
        <v>2</v>
      </c>
      <c r="C21" s="19">
        <f>SUM(B11+B20)</f>
        <v>4644.34</v>
      </c>
    </row>
  </sheetData>
  <sheetProtection/>
  <mergeCells count="5">
    <mergeCell ref="B13:C13"/>
    <mergeCell ref="A1:E1"/>
    <mergeCell ref="A2:B2"/>
    <mergeCell ref="C2:D2"/>
    <mergeCell ref="B3:C3"/>
  </mergeCells>
  <printOptions gridLines="1"/>
  <pageMargins left="0.7086614173228347" right="0.7086614173228347" top="0.7480314960629921" bottom="0.7480314960629921" header="0.31496062992125984" footer="0.31496062992125984"/>
  <pageSetup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E16"/>
  <sheetViews>
    <sheetView zoomScale="110" zoomScaleNormal="110" zoomScalePageLayoutView="0" workbookViewId="0" topLeftCell="A1">
      <selection activeCell="C25" sqref="C25"/>
    </sheetView>
  </sheetViews>
  <sheetFormatPr defaultColWidth="9.140625" defaultRowHeight="12.75"/>
  <cols>
    <col min="1" max="1" width="23.8515625" style="2" customWidth="1"/>
    <col min="2" max="2" width="23.140625" style="2" customWidth="1"/>
    <col min="3" max="3" width="27.421875" style="2" customWidth="1"/>
    <col min="4" max="4" width="27.140625" style="2" customWidth="1"/>
    <col min="5" max="5" width="28.140625" style="2" customWidth="1"/>
  </cols>
  <sheetData>
    <row r="1" spans="1:5" s="16" customFormat="1" ht="36" customHeight="1">
      <c r="A1" s="37" t="s">
        <v>28</v>
      </c>
      <c r="B1" s="38"/>
      <c r="C1" s="38"/>
      <c r="D1" s="38"/>
      <c r="E1" s="38"/>
    </row>
    <row r="2" spans="1:4" s="23" customFormat="1" ht="35.25" customHeight="1">
      <c r="A2" s="39" t="str">
        <f>Travel!A2</f>
        <v>Name of CE John Whitehead/Gabriel Makhlouf</v>
      </c>
      <c r="B2" s="40"/>
      <c r="C2" s="39" t="str">
        <f>Travel!C2</f>
        <v>Period 01/01/2011 - 30/6/2011</v>
      </c>
      <c r="D2" s="40"/>
    </row>
    <row r="3" spans="1:5" ht="39.75" customHeight="1">
      <c r="A3" s="5" t="s">
        <v>12</v>
      </c>
      <c r="B3" s="41" t="s">
        <v>4</v>
      </c>
      <c r="C3" s="41"/>
      <c r="D3" s="5"/>
      <c r="E3" s="5"/>
    </row>
    <row r="4" spans="1:5" ht="21.75" customHeight="1">
      <c r="A4" s="3" t="s">
        <v>0</v>
      </c>
      <c r="B4" s="3" t="s">
        <v>2</v>
      </c>
      <c r="C4" s="40" t="s">
        <v>13</v>
      </c>
      <c r="D4" s="40"/>
      <c r="E4" s="3" t="s">
        <v>14</v>
      </c>
    </row>
    <row r="5" spans="1:5" ht="15.75" customHeight="1">
      <c r="A5" s="26"/>
      <c r="B5" s="26"/>
      <c r="C5" s="26"/>
      <c r="D5" s="26"/>
      <c r="E5" s="26"/>
    </row>
    <row r="6" spans="1:5" ht="15.75" customHeight="1">
      <c r="A6" s="26"/>
      <c r="B6" s="26"/>
      <c r="C6" s="26"/>
      <c r="D6" s="26"/>
      <c r="E6" s="26"/>
    </row>
    <row r="7" spans="1:5" ht="15.75" customHeight="1">
      <c r="A7" s="26"/>
      <c r="B7" s="26"/>
      <c r="C7" s="26"/>
      <c r="D7" s="26"/>
      <c r="E7" s="26"/>
    </row>
    <row r="8" ht="15.75" customHeight="1" thickBot="1">
      <c r="A8" s="17"/>
    </row>
    <row r="9" spans="1:3" ht="13.5" thickBot="1">
      <c r="A9" s="24" t="s">
        <v>37</v>
      </c>
      <c r="B9" s="25">
        <f>SUM(B5:B8)</f>
        <v>0</v>
      </c>
      <c r="C9" s="18"/>
    </row>
    <row r="10" spans="1:5" ht="18" customHeight="1">
      <c r="A10" s="5" t="s">
        <v>12</v>
      </c>
      <c r="B10" s="41" t="s">
        <v>7</v>
      </c>
      <c r="C10" s="41"/>
      <c r="D10" s="5"/>
      <c r="E10" s="5"/>
    </row>
    <row r="11" spans="1:5" ht="15" customHeight="1">
      <c r="A11" s="3" t="s">
        <v>0</v>
      </c>
      <c r="B11" s="3" t="s">
        <v>2</v>
      </c>
      <c r="C11" s="3"/>
      <c r="D11" s="3"/>
      <c r="E11" s="3"/>
    </row>
    <row r="12" spans="1:5" ht="41.25" customHeight="1">
      <c r="A12" s="17" t="s">
        <v>74</v>
      </c>
      <c r="B12" s="2">
        <v>603.75</v>
      </c>
      <c r="C12" s="2" t="s">
        <v>32</v>
      </c>
      <c r="D12" s="43" t="s">
        <v>95</v>
      </c>
      <c r="E12" s="43"/>
    </row>
    <row r="14" ht="13.5" thickBot="1"/>
    <row r="15" spans="1:2" ht="13.5" thickBot="1">
      <c r="A15" s="24" t="s">
        <v>37</v>
      </c>
      <c r="B15" s="25">
        <f>SUM(B12:B14)</f>
        <v>603.75</v>
      </c>
    </row>
    <row r="16" spans="1:5" ht="28.5">
      <c r="A16" s="10" t="s">
        <v>30</v>
      </c>
      <c r="B16" s="9" t="s">
        <v>2</v>
      </c>
      <c r="C16" s="19">
        <f>SUM(B9+B15)</f>
        <v>603.75</v>
      </c>
      <c r="D16" s="7"/>
      <c r="E16" s="7"/>
    </row>
  </sheetData>
  <sheetProtection/>
  <mergeCells count="7">
    <mergeCell ref="D12:E12"/>
    <mergeCell ref="B10:C10"/>
    <mergeCell ref="C4:D4"/>
    <mergeCell ref="A1:E1"/>
    <mergeCell ref="A2:B2"/>
    <mergeCell ref="C2:D2"/>
    <mergeCell ref="B3:C3"/>
  </mergeCells>
  <printOptions gridLines="1"/>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19"/>
  <sheetViews>
    <sheetView zoomScalePageLayoutView="0" workbookViewId="0" topLeftCell="A1">
      <selection activeCell="C15" sqref="C15"/>
    </sheetView>
  </sheetViews>
  <sheetFormatPr defaultColWidth="9.140625" defaultRowHeight="12.75"/>
  <cols>
    <col min="1" max="1" width="23.8515625" style="2" customWidth="1"/>
    <col min="2" max="2" width="23.140625" style="2" customWidth="1"/>
    <col min="3" max="3" width="27.421875" style="2" customWidth="1"/>
    <col min="4" max="4" width="27.140625" style="2" customWidth="1"/>
    <col min="5" max="5" width="28.140625" style="2" customWidth="1"/>
  </cols>
  <sheetData>
    <row r="1" spans="1:5" s="16" customFormat="1" ht="36" customHeight="1">
      <c r="A1" s="37" t="s">
        <v>27</v>
      </c>
      <c r="B1" s="38"/>
      <c r="C1" s="38"/>
      <c r="D1" s="38"/>
      <c r="E1" s="38"/>
    </row>
    <row r="2" spans="1:4" s="23" customFormat="1" ht="35.25" customHeight="1">
      <c r="A2" s="39" t="str">
        <f>Travel!A2</f>
        <v>Name of CE John Whitehead/Gabriel Makhlouf</v>
      </c>
      <c r="B2" s="40"/>
      <c r="C2" s="39" t="str">
        <f>Travel!C2</f>
        <v>Period 01/01/2011 - 30/6/2011</v>
      </c>
      <c r="D2" s="40"/>
    </row>
    <row r="3" spans="1:5" ht="27" customHeight="1">
      <c r="A3" s="41" t="s">
        <v>15</v>
      </c>
      <c r="B3" s="45"/>
      <c r="C3" s="45"/>
      <c r="D3" s="45"/>
      <c r="E3" s="45"/>
    </row>
    <row r="4" spans="1:5" s="13" customFormat="1" ht="50.25" customHeight="1">
      <c r="A4" s="46" t="s">
        <v>16</v>
      </c>
      <c r="B4" s="47"/>
      <c r="C4" s="47"/>
      <c r="D4" s="47"/>
      <c r="E4" s="47"/>
    </row>
    <row r="5" spans="1:5" ht="20.25" customHeight="1">
      <c r="A5" s="6" t="s">
        <v>17</v>
      </c>
      <c r="B5" s="36"/>
      <c r="C5" s="36"/>
      <c r="D5" s="6"/>
      <c r="E5" s="6"/>
    </row>
    <row r="6" spans="1:5" ht="19.5" customHeight="1">
      <c r="A6" s="3" t="s">
        <v>0</v>
      </c>
      <c r="B6" s="3" t="s">
        <v>18</v>
      </c>
      <c r="C6" s="3" t="s">
        <v>19</v>
      </c>
      <c r="D6" s="3" t="s">
        <v>20</v>
      </c>
      <c r="E6" s="3"/>
    </row>
    <row r="7" spans="1:4" ht="25.5">
      <c r="A7" s="17">
        <v>40693</v>
      </c>
      <c r="B7" s="2" t="s">
        <v>63</v>
      </c>
      <c r="C7" s="2" t="s">
        <v>84</v>
      </c>
      <c r="D7" s="2">
        <v>85</v>
      </c>
    </row>
    <row r="8" spans="1:4" ht="25.5">
      <c r="A8" s="17">
        <v>40693</v>
      </c>
      <c r="B8" s="2" t="s">
        <v>96</v>
      </c>
      <c r="C8" s="2" t="s">
        <v>71</v>
      </c>
      <c r="D8" s="2">
        <v>185.15</v>
      </c>
    </row>
    <row r="12" spans="1:5" s="15" customFormat="1" ht="27" customHeight="1">
      <c r="A12" s="14" t="s">
        <v>21</v>
      </c>
      <c r="B12" s="44"/>
      <c r="C12" s="44"/>
      <c r="D12" s="14"/>
      <c r="E12" s="14"/>
    </row>
    <row r="13" spans="1:5" ht="12.75">
      <c r="A13" s="3" t="s">
        <v>0</v>
      </c>
      <c r="B13" s="3" t="s">
        <v>18</v>
      </c>
      <c r="C13" s="3" t="s">
        <v>22</v>
      </c>
      <c r="D13" s="3" t="s">
        <v>23</v>
      </c>
      <c r="E13" s="3"/>
    </row>
    <row r="14" spans="1:4" ht="25.5">
      <c r="A14" s="17">
        <v>40649</v>
      </c>
      <c r="B14" s="2" t="s">
        <v>64</v>
      </c>
      <c r="C14" s="2" t="s">
        <v>97</v>
      </c>
      <c r="D14" s="2">
        <v>80</v>
      </c>
    </row>
    <row r="15" spans="1:4" ht="51">
      <c r="A15" s="17">
        <v>40647</v>
      </c>
      <c r="B15" s="2" t="s">
        <v>77</v>
      </c>
      <c r="C15" s="2" t="s">
        <v>65</v>
      </c>
      <c r="D15" s="2">
        <v>134</v>
      </c>
    </row>
    <row r="16" spans="1:4" ht="12.75">
      <c r="A16" s="17">
        <v>40595</v>
      </c>
      <c r="B16" s="2" t="s">
        <v>70</v>
      </c>
      <c r="C16" s="2" t="s">
        <v>66</v>
      </c>
      <c r="D16" s="2">
        <v>80</v>
      </c>
    </row>
    <row r="17" spans="1:4" ht="12.75">
      <c r="A17" s="17">
        <v>40579</v>
      </c>
      <c r="B17" s="2" t="s">
        <v>67</v>
      </c>
      <c r="C17" s="2" t="s">
        <v>68</v>
      </c>
      <c r="D17" s="2">
        <v>100</v>
      </c>
    </row>
    <row r="18" spans="1:4" ht="25.5">
      <c r="A18" s="17">
        <v>40563</v>
      </c>
      <c r="B18" s="2" t="s">
        <v>85</v>
      </c>
      <c r="C18" s="2" t="s">
        <v>69</v>
      </c>
      <c r="D18" s="2">
        <v>80</v>
      </c>
    </row>
    <row r="19" spans="1:5" ht="12.75">
      <c r="A19" s="1"/>
      <c r="B19" s="1"/>
      <c r="C19" s="1"/>
      <c r="D19" s="1"/>
      <c r="E19" s="1"/>
    </row>
  </sheetData>
  <sheetProtection/>
  <mergeCells count="7">
    <mergeCell ref="B12:C12"/>
    <mergeCell ref="A3:E3"/>
    <mergeCell ref="A4:E4"/>
    <mergeCell ref="B5:C5"/>
    <mergeCell ref="A1:E1"/>
    <mergeCell ref="A2:B2"/>
    <mergeCell ref="C2:D2"/>
  </mergeCells>
  <printOptions gridLines="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Treasury Chief Expenses Data - Jan - Jun 2011 - Information Release - The Treasury</dc:title>
  <dc:subject/>
  <dc:creator>New Zealand Treasury</dc:creator>
  <cp:keywords/>
  <dc:description/>
  <cp:lastModifiedBy>Jaynia Steel [CASS]</cp:lastModifiedBy>
  <cp:lastPrinted>2011-07-28T00:50:03Z</cp:lastPrinted>
  <dcterms:created xsi:type="dcterms:W3CDTF">2010-10-17T20:59:02Z</dcterms:created>
  <dcterms:modified xsi:type="dcterms:W3CDTF">2018-06-28T01:20:28Z</dcterms:modified>
  <cp:category/>
  <cp:version/>
  <cp:contentType/>
  <cp:contentStatus/>
</cp:coreProperties>
</file>