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2.xml" ContentType="application/vnd.openxmlformats-officedocument.spreadsheetml.chartsheet+xml"/>
  <Override PartName="/xl/worksheets/sheet4.xml" ContentType="application/vnd.openxmlformats-officedocument.spreadsheetml.worksheet+xml"/>
  <Override PartName="/xl/chartsheets/sheet3.xml" ContentType="application/vnd.openxmlformats-officedocument.spreadsheetml.chartsheet+xml"/>
  <Override PartName="/xl/worksheets/sheet5.xml" ContentType="application/vnd.openxmlformats-officedocument.spreadsheetml.worksheet+xml"/>
  <Override PartName="/xl/chartsheets/sheet4.xml" ContentType="application/vnd.openxmlformats-officedocument.spreadsheetml.chartsheet+xml"/>
  <Override PartName="/xl/worksheets/sheet6.xml" ContentType="application/vnd.openxmlformats-officedocument.spreadsheetml.worksheet+xml"/>
  <Override PartName="/xl/chartsheets/sheet5.xml" ContentType="application/vnd.openxmlformats-officedocument.spreadsheetml.chartsheet+xml"/>
  <Override PartName="/xl/worksheets/sheet7.xml" ContentType="application/vnd.openxmlformats-officedocument.spreadsheetml.worksheet+xml"/>
  <Override PartName="/xl/chartsheets/sheet6.xml" ContentType="application/vnd.openxmlformats-officedocument.spreadsheetml.chartsheet+xml"/>
  <Override PartName="/xl/worksheets/sheet8.xml" ContentType="application/vnd.openxmlformats-officedocument.spreadsheetml.worksheet+xml"/>
  <Override PartName="/xl/chartsheets/sheet7.xml" ContentType="application/vnd.openxmlformats-officedocument.spreadsheetml.chartsheet+xml"/>
  <Override PartName="/xl/worksheets/sheet9.xml" ContentType="application/vnd.openxmlformats-officedocument.spreadsheetml.worksheet+xml"/>
  <Override PartName="/xl/chartsheets/sheet8.xml" ContentType="application/vnd.openxmlformats-officedocument.spreadsheetml.chartsheet+xml"/>
  <Override PartName="/xl/worksheets/sheet10.xml" ContentType="application/vnd.openxmlformats-officedocument.spreadsheetml.worksheet+xml"/>
  <Override PartName="/xl/chartsheets/sheet9.xml" ContentType="application/vnd.openxmlformats-officedocument.spreadsheetml.chartsheet+xml"/>
  <Override PartName="/xl/worksheets/sheet11.xml" ContentType="application/vnd.openxmlformats-officedocument.spreadsheetml.worksheet+xml"/>
  <Override PartName="/xl/chartsheets/sheet10.xml" ContentType="application/vnd.openxmlformats-officedocument.spreadsheetml.chartsheet+xml"/>
  <Override PartName="/xl/worksheets/sheet12.xml" ContentType="application/vnd.openxmlformats-officedocument.spreadsheetml.worksheet+xml"/>
  <Override PartName="/xl/chartsheets/sheet11.xml" ContentType="application/vnd.openxmlformats-officedocument.spreadsheetml.chartsheet+xml"/>
  <Override PartName="/xl/worksheets/sheet13.xml" ContentType="application/vnd.openxmlformats-officedocument.spreadsheetml.worksheet+xml"/>
  <Override PartName="/xl/chartsheets/sheet12.xml" ContentType="application/vnd.openxmlformats-officedocument.spreadsheetml.chartsheet+xml"/>
  <Override PartName="/xl/worksheets/sheet14.xml" ContentType="application/vnd.openxmlformats-officedocument.spreadsheetml.worksheet+xml"/>
  <Override PartName="/xl/chartsheets/sheet13.xml" ContentType="application/vnd.openxmlformats-officedocument.spreadsheetml.chart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0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2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3.xml" ContentType="application/vnd.openxmlformats-officedocument.drawing+xml"/>
  <Override PartName="/xl/charts/chart12.xml" ContentType="application/vnd.openxmlformats-officedocument.drawingml.chart+xml"/>
  <Override PartName="/xl/theme/themeOverride1.xml" ContentType="application/vnd.openxmlformats-officedocument.themeOverride+xml"/>
  <Override PartName="/xl/comments1.xml" ContentType="application/vnd.openxmlformats-officedocument.spreadsheetml.comments+xml"/>
  <Override PartName="/xl/drawings/drawing14.xml" ContentType="application/vnd.openxmlformats-officedocument.drawing+xml"/>
  <Override PartName="/xl/charts/chart13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DESIGN\TSY\Working Files\TSY204_Investment Statement 2018\web\excel\"/>
    </mc:Choice>
  </mc:AlternateContent>
  <bookViews>
    <workbookView xWindow="0" yWindow="0" windowWidth="20520" windowHeight="9405"/>
  </bookViews>
  <sheets>
    <sheet name="Summary" sheetId="57" r:id="rId1"/>
    <sheet name="Fig 1.1" sheetId="52" r:id="rId2"/>
    <sheet name="Data 1.1" sheetId="53" r:id="rId3"/>
    <sheet name="Table 1.2" sheetId="18" r:id="rId4"/>
    <sheet name="Fig 1.2" sheetId="9" r:id="rId5"/>
    <sheet name="Data 1.2" sheetId="7" r:id="rId6"/>
    <sheet name="Fig 1.3" sheetId="28" r:id="rId7"/>
    <sheet name="Data 1.3" sheetId="45" r:id="rId8"/>
    <sheet name="Fig 1.4" sheetId="29" r:id="rId9"/>
    <sheet name="Data 1.4" sheetId="47" r:id="rId10"/>
    <sheet name="Fig 1.5" sheetId="30" r:id="rId11"/>
    <sheet name="Data 1.5" sheetId="24" r:id="rId12"/>
    <sheet name="Fig 1.6" sheetId="31" r:id="rId13"/>
    <sheet name="Data 1.6" sheetId="26" r:id="rId14"/>
    <sheet name="Fig 1.7" sheetId="33" r:id="rId15"/>
    <sheet name="Data 1.7" sheetId="27" r:id="rId16"/>
    <sheet name="Fig 1.8" sheetId="48" r:id="rId17"/>
    <sheet name="Data 1.8" sheetId="38" r:id="rId18"/>
    <sheet name="Fig 1.9" sheetId="43" r:id="rId19"/>
    <sheet name="Data 1.9" sheetId="40" r:id="rId20"/>
    <sheet name="Fig 1.10" sheetId="34" r:id="rId21"/>
    <sheet name="Data 1.10" sheetId="36" r:id="rId22"/>
    <sheet name="Fig 1.11" sheetId="35" r:id="rId23"/>
    <sheet name="Data 1.11" sheetId="41" r:id="rId24"/>
    <sheet name="Fig 1.12" sheetId="54" r:id="rId25"/>
    <sheet name="Data 1.12" sheetId="55" r:id="rId26"/>
    <sheet name="Fig 1.13" sheetId="13" r:id="rId27"/>
    <sheet name="Data 1.13" sheetId="12" r:id="rId28"/>
    <sheet name="Table 1.14" sheetId="51" r:id="rId29"/>
  </sheets>
  <externalReferences>
    <externalReference r:id="rId30"/>
    <externalReference r:id="rId31"/>
    <externalReference r:id="rId32"/>
  </externalReferences>
  <definedNames>
    <definedName name="borrowings">#REF!</definedName>
    <definedName name="CHF">'[1]note 19'!#REF!</definedName>
    <definedName name="Copyrange1">#REF!</definedName>
    <definedName name="Copyrange10">#REF!</definedName>
    <definedName name="Copyrange11">#REF!</definedName>
    <definedName name="Copyrange12">#REF!</definedName>
    <definedName name="Copyrange13">#REF!</definedName>
    <definedName name="Copyrange14">#REF!</definedName>
    <definedName name="Copyrange15">#REF!</definedName>
    <definedName name="Copyrange16">#REF!</definedName>
    <definedName name="Copyrange17">#REF!</definedName>
    <definedName name="Copyrange18">#REF!</definedName>
    <definedName name="Copyrange19">#REF!</definedName>
    <definedName name="Copyrange2">#REF!</definedName>
    <definedName name="Copyrange20">#REF!</definedName>
    <definedName name="Copyrange21">#REF!</definedName>
    <definedName name="Copyrange22">#REF!</definedName>
    <definedName name="Copyrange23">#REF!</definedName>
    <definedName name="Copyrange24">#REF!</definedName>
    <definedName name="Copyrange25">#REF!</definedName>
    <definedName name="Copyrange26">#REF!</definedName>
    <definedName name="Copyrange27">#REF!</definedName>
    <definedName name="Copyrange28">#REF!</definedName>
    <definedName name="Copyrange29">#REF!</definedName>
    <definedName name="Copyrange3">#REF!</definedName>
    <definedName name="Copyrange30">#REF!</definedName>
    <definedName name="Copyrange31">#REF!</definedName>
    <definedName name="Copyrange32">#REF!</definedName>
    <definedName name="Copyrange33">#REF!</definedName>
    <definedName name="Copyrange34">#REF!</definedName>
    <definedName name="Copyrange35">#REF!</definedName>
    <definedName name="Copyrange36">#REF!</definedName>
    <definedName name="Copyrange37">#REF!</definedName>
    <definedName name="Copyrange38">#REF!</definedName>
    <definedName name="Copyrange39">#REF!</definedName>
    <definedName name="Copyrange4">#REF!</definedName>
    <definedName name="Copyrange40">#REF!</definedName>
    <definedName name="Copyrange41">#REF!</definedName>
    <definedName name="Copyrange42">#REF!</definedName>
    <definedName name="Copyrange43">#REF!</definedName>
    <definedName name="Copyrange44">#REF!</definedName>
    <definedName name="Copyrange45">#REF!</definedName>
    <definedName name="Copyrange46">#REF!</definedName>
    <definedName name="Copyrange47">#REF!</definedName>
    <definedName name="Copyrange48">#REF!</definedName>
    <definedName name="Copyrange49">#REF!</definedName>
    <definedName name="Copyrange5">#REF!</definedName>
    <definedName name="Copyrange50">#REF!</definedName>
    <definedName name="Copyrange51">#REF!</definedName>
    <definedName name="Copyrange52">#REF!</definedName>
    <definedName name="Copyrange53">#REF!</definedName>
    <definedName name="Copyrange54">#REF!</definedName>
    <definedName name="Copyrange55">#REF!</definedName>
    <definedName name="Copyrange56">#REF!</definedName>
    <definedName name="Copyrange57">#REF!</definedName>
    <definedName name="Copyrange58">#REF!</definedName>
    <definedName name="Copyrange59">#REF!</definedName>
    <definedName name="Copyrange6">#REF!</definedName>
    <definedName name="Copyrange60">#REF!</definedName>
    <definedName name="Copyrange61">#REF!</definedName>
    <definedName name="Copyrange62">#REF!</definedName>
    <definedName name="Copyrange63">#REF!</definedName>
    <definedName name="Copyrange64">#REF!</definedName>
    <definedName name="Copyrange65">#REF!</definedName>
    <definedName name="Copyrange66">#REF!</definedName>
    <definedName name="Copyrange67">#REF!</definedName>
    <definedName name="Copyrange68">#REF!</definedName>
    <definedName name="Copyrange7">#REF!</definedName>
    <definedName name="Copyrange8">#REF!</definedName>
    <definedName name="Copyrange9">#REF!</definedName>
    <definedName name="cos_last1">OFFSET([2]Graphing!$D$3,[2]Graphing!$E$21,0,[2]Graphing!$E$23,1)</definedName>
    <definedName name="cos_last2">OFFSET([2]Graphing!$E$3,[2]Graphing!$E$21,0,[2]Graphing!$E$23,1)</definedName>
    <definedName name="cos_now">OFFSET([2]Graphing!$C$3,[2]Graphing!$E$21,0,[2]Graphing!$E$23,1)</definedName>
    <definedName name="data">[3]Data!#REF!</definedName>
    <definedName name="DEM">'[1]note 19'!#REF!</definedName>
    <definedName name="GBP">'[1]note 19'!#REF!</definedName>
    <definedName name="GOV">'[1]note 19'!#REF!</definedName>
    <definedName name="JPY">'[1]note 19'!#REF!</definedName>
    <definedName name="Pasterange1">#REF!</definedName>
    <definedName name="Pasterange10">#REF!</definedName>
    <definedName name="Pasterange11">#REF!</definedName>
    <definedName name="Pasterange12">#REF!</definedName>
    <definedName name="Pasterange13">#REF!</definedName>
    <definedName name="Pasterange14">#REF!</definedName>
    <definedName name="Pasterange15">#REF!</definedName>
    <definedName name="Pasterange16">#REF!</definedName>
    <definedName name="Pasterange17">#REF!</definedName>
    <definedName name="Pasterange18">#REF!</definedName>
    <definedName name="Pasterange19">#REF!</definedName>
    <definedName name="Pasterange2">#REF!</definedName>
    <definedName name="Pasterange20">#REF!</definedName>
    <definedName name="Pasterange21">#REF!</definedName>
    <definedName name="Pasterange22">#REF!</definedName>
    <definedName name="Pasterange23">#REF!</definedName>
    <definedName name="Pasterange24">#REF!</definedName>
    <definedName name="Pasterange25">#REF!</definedName>
    <definedName name="Pasterange26">#REF!</definedName>
    <definedName name="Pasterange27">#REF!</definedName>
    <definedName name="Pasterange28">#REF!</definedName>
    <definedName name="Pasterange29">#REF!</definedName>
    <definedName name="Pasterange3">#REF!</definedName>
    <definedName name="Pasterange30">#REF!</definedName>
    <definedName name="Pasterange31">#REF!</definedName>
    <definedName name="Pasterange32">#REF!</definedName>
    <definedName name="Pasterange33">#REF!</definedName>
    <definedName name="Pasterange34">#REF!</definedName>
    <definedName name="Pasterange35">#REF!</definedName>
    <definedName name="Pasterange36">#REF!</definedName>
    <definedName name="Pasterange37">#REF!</definedName>
    <definedName name="Pasterange38">#REF!</definedName>
    <definedName name="Pasterange39">#REF!</definedName>
    <definedName name="Pasterange4">#REF!</definedName>
    <definedName name="Pasterange40">#REF!</definedName>
    <definedName name="Pasterange41">#REF!</definedName>
    <definedName name="Pasterange42">#REF!</definedName>
    <definedName name="Pasterange43">#REF!</definedName>
    <definedName name="Pasterange44">#REF!</definedName>
    <definedName name="Pasterange45">#REF!</definedName>
    <definedName name="Pasterange46">#REF!</definedName>
    <definedName name="Pasterange47">#REF!</definedName>
    <definedName name="Pasterange48">#REF!</definedName>
    <definedName name="Pasterange49">#REF!</definedName>
    <definedName name="Pasterange5">#REF!</definedName>
    <definedName name="Pasterange50">#REF!</definedName>
    <definedName name="Pasterange51">#REF!</definedName>
    <definedName name="Pasterange52">#REF!</definedName>
    <definedName name="Pasterange53">#REF!</definedName>
    <definedName name="Pasterange54">#REF!</definedName>
    <definedName name="Pasterange55">#REF!</definedName>
    <definedName name="Pasterange56">#REF!</definedName>
    <definedName name="Pasterange57">#REF!</definedName>
    <definedName name="Pasterange58">#REF!</definedName>
    <definedName name="Pasterange59">#REF!</definedName>
    <definedName name="Pasterange6">#REF!</definedName>
    <definedName name="Pasterange60">#REF!</definedName>
    <definedName name="Pasterange61">#REF!</definedName>
    <definedName name="Pasterange62">#REF!</definedName>
    <definedName name="Pasterange63">#REF!</definedName>
    <definedName name="Pasterange64">#REF!</definedName>
    <definedName name="Pasterange65">#REF!</definedName>
    <definedName name="Pasterange66">#REF!</definedName>
    <definedName name="Pasterange67">#REF!</definedName>
    <definedName name="Pasterange68">#REF!</definedName>
    <definedName name="Pasterange7">#REF!</definedName>
    <definedName name="Pasterange8">#REF!</definedName>
    <definedName name="Pasterange9">#REF!</definedName>
    <definedName name="_xlnm.Print_Area" localSheetId="25">'Data 1.12'!#REF!</definedName>
    <definedName name="RBN">'[1]note 19'!#REF!</definedName>
    <definedName name="rec_last1">OFFSET([2]Graphing!$J$3,[2]Graphing!$E$21,0,[2]Graphing!$E$23,1)</definedName>
    <definedName name="rec_last2">OFFSET([2]Graphing!$K$3,[2]Graphing!$E$21,0,[2]Graphing!$E$23,1)</definedName>
    <definedName name="rec_now">OFFSET([2]Graphing!$I$3,[2]Graphing!$E$21,0,[2]Graphing!$E$23,1)</definedName>
    <definedName name="rev_last1">OFFSET([2]Graphing!$G$3,[2]Graphing!$E$21,0,[2]Graphing!$E$23,1)</definedName>
    <definedName name="rev_last2">OFFSET([2]Graphing!$H$3,[2]Graphing!$E$21,0,[2]Graphing!$E$23,1)</definedName>
    <definedName name="rev_now">OFFSET([2]Graphing!$F$3,[2]Graphing!$E$21,0,[2]Graphing!$E$23,1)</definedName>
    <definedName name="Scale">1000</definedName>
    <definedName name="Summary">#REF!</definedName>
    <definedName name="TBills">'[1]note 19'!#REF!</definedName>
    <definedName name="USD">'[1]note 19'!#REF!</definedName>
    <definedName name="wrn.CASH._.REPORT." localSheetId="25" hidden="1">{"CASH BALANCING",#N/A,FALSE,"CASH";"CASH REPORT",#N/A,FALSE,"CASH"}</definedName>
    <definedName name="wrn.CASH._.REPORT." hidden="1">{"CASH BALANCING",#N/A,FALSE,"CASH";"CASH REPORT",#N/A,FALSE,"CASH"}</definedName>
    <definedName name="wrn.CASH._.SCHEDULE." localSheetId="25" hidden="1">{"DSBT",#N/A,FALSE,"DSBT";"CASHPAY",#N/A,FALSE,"CASHPAY"}</definedName>
    <definedName name="wrn.CASH._.SCHEDULE." hidden="1">{"DSBT",#N/A,FALSE,"DSBT";"CASHPAY",#N/A,FALSE,"CASHPAY"}</definedName>
    <definedName name="wrn.CASHDR._.PORT." localSheetId="25" hidden="1">{"CASH BALANCING",#N/A,FALSE,"CASH";"CASH REPORT",#N/A,FALSE,"CASH"}</definedName>
    <definedName name="wrn.CASHDR._.PORT." hidden="1">{"CASH BALANCING",#N/A,FALSE,"CASH";"CASH REPORT",#N/A,FALSE,"CASH"}</definedName>
    <definedName name="wrn.DISBURSE." localSheetId="25" hidden="1">{"DISPAG1",#N/A,FALSE,"DISBURSE";"DISPAG2",#N/A,FALSE,"DISBURSE";"ACTDIS",#N/A,FALSE,"DISBURSE";"ACTOUT",#N/A,FALSE,"DISBURSE";"TOTDIFF",#N/A,FALSE,"DISBURSE";"REVDIS",#N/A,FALSE,"DISBURSE"}</definedName>
    <definedName name="wrn.DISBURSE." hidden="1">{"DISPAG1",#N/A,FALSE,"DISBURSE";"DISPAG2",#N/A,FALSE,"DISBURSE";"ACTDIS",#N/A,FALSE,"DISBURSE";"ACTOUT",#N/A,FALSE,"DISBURSE";"TOTDIFF",#N/A,FALSE,"DISBURSE";"REVDIS",#N/A,FALSE,"DISBURSE"}</definedName>
    <definedName name="wrn.FMRB." localSheetId="25" hidden="1">{"ESTIMATES",#N/A,FALSE,"CASH"}</definedName>
    <definedName name="wrn.FMRB." hidden="1">{"ESTIMATES",#N/A,FALSE,"CASH"}</definedName>
    <definedName name="x">#REF!</definedName>
    <definedName name="x_axis">OFFSET([2]Graphing!$B$3,[2]Graphing!$E$21,0,[2]Graphing!$E$23,1)</definedName>
    <definedName name="XEU">'[1]note 19'!#REF!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55" l="1"/>
  <c r="D11" i="55" s="1"/>
  <c r="E11" i="55" s="1"/>
  <c r="C15" i="53"/>
  <c r="D15" i="53"/>
  <c r="E15" i="53"/>
  <c r="F15" i="53"/>
  <c r="G15" i="53"/>
  <c r="H15" i="53"/>
  <c r="I15" i="53"/>
  <c r="J15" i="53"/>
  <c r="K15" i="53"/>
  <c r="L15" i="53"/>
  <c r="M15" i="53"/>
  <c r="N15" i="53"/>
  <c r="B15" i="53"/>
  <c r="C13" i="53"/>
  <c r="D13" i="53"/>
  <c r="E13" i="53"/>
  <c r="F13" i="53"/>
  <c r="G13" i="53"/>
  <c r="H13" i="53"/>
  <c r="I13" i="53"/>
  <c r="J13" i="53"/>
  <c r="K13" i="53"/>
  <c r="L13" i="53"/>
  <c r="M13" i="53"/>
  <c r="N13" i="53"/>
  <c r="B13" i="53"/>
  <c r="C8" i="53"/>
  <c r="D8" i="53"/>
  <c r="E8" i="53"/>
  <c r="F8" i="53"/>
  <c r="G8" i="53"/>
  <c r="H8" i="53"/>
  <c r="I8" i="53"/>
  <c r="J8" i="53"/>
  <c r="K8" i="53"/>
  <c r="L8" i="53"/>
  <c r="M8" i="53"/>
  <c r="N8" i="53"/>
  <c r="B8" i="53"/>
</calcChain>
</file>

<file path=xl/comments1.xml><?xml version="1.0" encoding="utf-8"?>
<comments xmlns="http://schemas.openxmlformats.org/spreadsheetml/2006/main">
  <authors>
    <author>Emma Clarke [TSY]</author>
  </authors>
  <commentList>
    <comment ref="A13" authorId="0" shapeId="0">
      <text>
        <r>
          <rPr>
            <b/>
            <sz val="9"/>
            <color indexed="81"/>
            <rFont val="Tahoma"/>
            <family val="2"/>
          </rPr>
          <t>Emma Clarke [TSY]:</t>
        </r>
        <r>
          <rPr>
            <sz val="9"/>
            <color indexed="81"/>
            <rFont val="Tahoma"/>
            <family val="2"/>
          </rPr>
          <t xml:space="preserve">
Is equity accounted investment a financial asset?</t>
        </r>
      </text>
    </comment>
  </commentList>
</comments>
</file>

<file path=xl/sharedStrings.xml><?xml version="1.0" encoding="utf-8"?>
<sst xmlns="http://schemas.openxmlformats.org/spreadsheetml/2006/main" count="233" uniqueCount="159">
  <si>
    <t>Liabilities</t>
  </si>
  <si>
    <t>Financial Assets</t>
  </si>
  <si>
    <t>Other assets</t>
  </si>
  <si>
    <t>Borrowings</t>
  </si>
  <si>
    <t>Net Core Crown Debt</t>
  </si>
  <si>
    <t>% GDP (RHS)</t>
  </si>
  <si>
    <t>Total Assets</t>
  </si>
  <si>
    <t xml:space="preserve">PP&amp;E </t>
  </si>
  <si>
    <t>%</t>
  </si>
  <si>
    <t>Source: The Treasury</t>
  </si>
  <si>
    <t xml:space="preserve">Note: FSGNZ2015: 2005-2015, FSGNZ2017: 2008-2017, HYEFU2017: 2018-2022. </t>
  </si>
  <si>
    <t>June Years</t>
  </si>
  <si>
    <t xml:space="preserve"> Actual </t>
  </si>
  <si>
    <t>Actual</t>
  </si>
  <si>
    <t>Forecast</t>
  </si>
  <si>
    <t xml:space="preserve">Assets </t>
  </si>
  <si>
    <t>Cash and cash equivalents</t>
  </si>
  <si>
    <t>Receivables</t>
  </si>
  <si>
    <t>Marketable securities, deposits and derivatives in gain</t>
  </si>
  <si>
    <t>Share investments</t>
  </si>
  <si>
    <t>Advances</t>
  </si>
  <si>
    <t>Inventory</t>
  </si>
  <si>
    <t>Property, plant &amp; equipment</t>
  </si>
  <si>
    <t>Equity accounted investments</t>
  </si>
  <si>
    <t>Intangible assets and goodwill</t>
  </si>
  <si>
    <t>Forecast for new capital spending</t>
  </si>
  <si>
    <t xml:space="preserve">..  </t>
  </si>
  <si>
    <t>…</t>
  </si>
  <si>
    <t>Top-down capital adjustment</t>
  </si>
  <si>
    <t>Issued currency</t>
  </si>
  <si>
    <t>Payables</t>
  </si>
  <si>
    <t>Deferred revenue</t>
  </si>
  <si>
    <t>Insurance liabilities</t>
  </si>
  <si>
    <t xml:space="preserve">Retirement plan liabilities </t>
  </si>
  <si>
    <t>Provisions</t>
  </si>
  <si>
    <t>Total liabilities</t>
  </si>
  <si>
    <t>Net Worth</t>
  </si>
  <si>
    <t>Total net worth attributable to the Crown</t>
  </si>
  <si>
    <t xml:space="preserve">Net Worth attributable to minority interest </t>
  </si>
  <si>
    <t>Assets</t>
  </si>
  <si>
    <t>Conservation</t>
  </si>
  <si>
    <t>RBNZ</t>
  </si>
  <si>
    <t>Closing Net Position</t>
  </si>
  <si>
    <t>GSF</t>
  </si>
  <si>
    <t>DMO</t>
  </si>
  <si>
    <t>EQC</t>
  </si>
  <si>
    <t>ACC</t>
  </si>
  <si>
    <t>NZSF</t>
  </si>
  <si>
    <t>Opening Net Position</t>
  </si>
  <si>
    <t>Running Total</t>
  </si>
  <si>
    <t>Decreases</t>
  </si>
  <si>
    <t>Increases</t>
  </si>
  <si>
    <t>Invisible</t>
  </si>
  <si>
    <t>Closing Value</t>
  </si>
  <si>
    <t>Financial</t>
  </si>
  <si>
    <t>Social</t>
  </si>
  <si>
    <t>Deferred Revenue: $0 billion</t>
  </si>
  <si>
    <t>Provisions: $0.07 billion</t>
  </si>
  <si>
    <t>Accounts Payable: $3.54 billion</t>
  </si>
  <si>
    <t>Issued Currency: $5.98 billion</t>
  </si>
  <si>
    <t>Retirement liability: $11 billion</t>
  </si>
  <si>
    <t>Insurance liability: $42.16 billion</t>
  </si>
  <si>
    <t>Borrowings: $80.43 billion</t>
  </si>
  <si>
    <t>Allowances Top-down: $0 billion</t>
  </si>
  <si>
    <t>Intangible Assets: $0 billion</t>
  </si>
  <si>
    <t>PPE : $0 billion</t>
  </si>
  <si>
    <t>Inventory : $0 billion</t>
  </si>
  <si>
    <t>Other Assets: $0.94 billion</t>
  </si>
  <si>
    <t>Advances: $1.01 billion</t>
  </si>
  <si>
    <t>Equity Accounted: $1.59 billion</t>
  </si>
  <si>
    <t>Receivables: $4.16 billion</t>
  </si>
  <si>
    <t>Cash: $11.13 billion</t>
  </si>
  <si>
    <t>Share Investment: $30.59 billion</t>
  </si>
  <si>
    <t>Securities and Shares: $44.8 billion</t>
  </si>
  <si>
    <t>Opening Value</t>
  </si>
  <si>
    <t>Book Value of Assets</t>
  </si>
  <si>
    <t>Other Liabilities: $0.01 billion</t>
  </si>
  <si>
    <t>Provisions: $1.28 billion</t>
  </si>
  <si>
    <t>Deferred Revenue: $1.49 billion</t>
  </si>
  <si>
    <t>Accounts Payable: $1.52 billion</t>
  </si>
  <si>
    <t>Borrowings: $29.57 billion</t>
  </si>
  <si>
    <t>Share Investment: $0 billion</t>
  </si>
  <si>
    <t>Equity Accounted: $0.22 billion</t>
  </si>
  <si>
    <t>Inventory: $0.37 billion</t>
  </si>
  <si>
    <t>Cash: $0.71 billion</t>
  </si>
  <si>
    <t>Other Assets: $0.85 billion</t>
  </si>
  <si>
    <t>Intangible Assets: $1.58 billion</t>
  </si>
  <si>
    <t>Receivables: $1.79 billion</t>
  </si>
  <si>
    <t>Securities and Shares: $3.75 billion</t>
  </si>
  <si>
    <t>Advances: $18.12 billion</t>
  </si>
  <si>
    <t>PPE: $29.35 billion</t>
  </si>
  <si>
    <t>Other</t>
  </si>
  <si>
    <t>TEIs</t>
  </si>
  <si>
    <t>Defence force</t>
  </si>
  <si>
    <t>Housing</t>
  </si>
  <si>
    <t>Inventory: $0 billion</t>
  </si>
  <si>
    <t>Intangible Assets: $1.82 billion</t>
  </si>
  <si>
    <t>Marketable Securities: $2.01 billion</t>
  </si>
  <si>
    <t>Other Assets: $2.65 billion</t>
  </si>
  <si>
    <t>Cash: $6.89 billion</t>
  </si>
  <si>
    <t>Advances: $9.45 billion</t>
  </si>
  <si>
    <t>Equity Accounted: $12.4 billion</t>
  </si>
  <si>
    <t>Receivables: $12.57 billion</t>
  </si>
  <si>
    <t>PPE: $114.85 billion</t>
  </si>
  <si>
    <t>Justice</t>
  </si>
  <si>
    <t>Health</t>
  </si>
  <si>
    <t>Education</t>
  </si>
  <si>
    <t>Transport</t>
  </si>
  <si>
    <t>NZ$ billion</t>
  </si>
  <si>
    <t>Sector</t>
  </si>
  <si>
    <t>$ -</t>
  </si>
  <si>
    <t>Commerical</t>
  </si>
  <si>
    <t>Subtotal</t>
  </si>
  <si>
    <t>Fiscal Balance Sheet</t>
  </si>
  <si>
    <t>Comprehensive balance sheet</t>
  </si>
  <si>
    <t>$NZ million</t>
  </si>
  <si>
    <t>Year ending 30 June 2017</t>
  </si>
  <si>
    <t>Table 1.2: The government's balance sheet</t>
  </si>
  <si>
    <t>Figure 1.2: Proportion of financial and PP&amp;E assets</t>
  </si>
  <si>
    <t>Figure 1.3: Social assets by type</t>
  </si>
  <si>
    <t>Figure 1.4: Social assets and liabilities by sector</t>
  </si>
  <si>
    <t>Figure 1.6: Assets for the Financial Portfolio as at 30 June 2017</t>
  </si>
  <si>
    <t>Figure 1.7: Liabilities for the Financial Portfolio as at 30 June 2017</t>
  </si>
  <si>
    <t>Figure 1.8: Assets and liabilities for the Financial Portfolio as at 30 June 2017</t>
  </si>
  <si>
    <t>Figure 1.10: Assets for the Commerical Portfolio as at 30 June 2017</t>
  </si>
  <si>
    <t>Figure 1.11: Liabilities for the Commerical Portfolio as at 30 June 2017</t>
  </si>
  <si>
    <t>Figure 1.13: Net core Crown debt</t>
  </si>
  <si>
    <t>Table 1.14: The comprehensive balance sheet - linking the long term fiscal position to the government balance sheet</t>
  </si>
  <si>
    <t>Total</t>
  </si>
  <si>
    <t xml:space="preserve">Total </t>
  </si>
  <si>
    <t xml:space="preserve"> Net Book Value </t>
  </si>
  <si>
    <t xml:space="preserve"> Invisible </t>
  </si>
  <si>
    <t xml:space="preserve"> Increases </t>
  </si>
  <si>
    <t xml:space="preserve"> Decreases </t>
  </si>
  <si>
    <t>Figure 1.9: Forecast movements 2018-2022</t>
  </si>
  <si>
    <t xml:space="preserve">this data looks very different to the data in the investment statement - especially DMO., </t>
  </si>
  <si>
    <t>Figure 1.5: Forecast movements 2017-2022 as at HYEFU 2017</t>
  </si>
  <si>
    <t>Social Assets</t>
  </si>
  <si>
    <t>Commercial Assets</t>
  </si>
  <si>
    <t>Social Liabilities</t>
  </si>
  <si>
    <t>Financial Liabilities</t>
  </si>
  <si>
    <t>Commercial Liabilities</t>
  </si>
  <si>
    <t>Figure 1.1 Investments by functional classification</t>
  </si>
  <si>
    <t>NZ$ Billions</t>
  </si>
  <si>
    <t>Net worth</t>
  </si>
  <si>
    <t>Other liabilities</t>
  </si>
  <si>
    <t>Total change in net worth</t>
  </si>
  <si>
    <t>PPE</t>
  </si>
  <si>
    <t>Securities and shares</t>
  </si>
  <si>
    <t>Cash and cash equivalent</t>
  </si>
  <si>
    <t>YOY change</t>
  </si>
  <si>
    <t>Figure 1.12: Change in net worth from forecast</t>
  </si>
  <si>
    <t>Total Change</t>
  </si>
  <si>
    <t>NZ$ million</t>
  </si>
  <si>
    <t xml:space="preserve">NZ$ </t>
  </si>
  <si>
    <t>He Puna Hao Pātaki: 2018 Investment Statement</t>
  </si>
  <si>
    <t>Published 30 Apr 2018</t>
  </si>
  <si>
    <t>Published by the Treasury at https://treasury.govt.nz/publications/investment-statement/2018-investment-statement</t>
  </si>
  <si>
    <t>Chapter 1.2 Excel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</si>
</sst>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0.0"/>
    <numFmt numFmtId="167" formatCode="#,##0.000"/>
    <numFmt numFmtId="168" formatCode="#,###,;[Red]\-#,###,;0"/>
    <numFmt numFmtId="169" formatCode="#,###,##0;\(#,###,##0\)"/>
    <numFmt numFmtId="170" formatCode="&quot;$&quot;#,###,##0;\(&quot;$&quot;#,###,##0\)"/>
    <numFmt numFmtId="171" formatCode="#,###.00%;\(#,##0.00%\)"/>
    <numFmt numFmtId="172" formatCode="mmm"/>
    <numFmt numFmtId="173" formatCode="General_)"/>
    <numFmt numFmtId="174" formatCode="_-&quot;$&quot;* #,##0_-;\-&quot;$&quot;* #,##0_-;_-&quot;$&quot;* &quot;-&quot;??_-;_-@_-"/>
    <numFmt numFmtId="175" formatCode="_(&quot;$&quot;* #,##0_);_(&quot;$&quot;* \(#,##0\);_(&quot;$&quot;* &quot;-&quot;??_);_(@_)"/>
    <numFmt numFmtId="176" formatCode="0.0%"/>
    <numFmt numFmtId="177" formatCode="_-&quot;$&quot;* #,##0.0000_-;\-&quot;$&quot;* #,##0.0000_-;_-&quot;$&quot;* &quot;-&quot;????_-;_-@_-"/>
    <numFmt numFmtId="178" formatCode="d\ mmmm\ yyyy"/>
  </numFmts>
  <fonts count="7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Helv"/>
    </font>
    <font>
      <sz val="9"/>
      <name val="Times New Roman"/>
      <family val="1"/>
    </font>
    <font>
      <sz val="9"/>
      <name val="Arial"/>
      <family val="2"/>
    </font>
    <font>
      <sz val="10"/>
      <name val="MS Sans Serif"/>
      <family val="2"/>
    </font>
    <font>
      <b/>
      <sz val="9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Times New Roman"/>
      <family val="1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8"/>
      <name val="Arial"/>
      <family val="2"/>
    </font>
    <font>
      <u/>
      <sz val="10"/>
      <color theme="10"/>
      <name val="Arial"/>
      <family val="2"/>
    </font>
    <font>
      <b/>
      <sz val="10"/>
      <name val="MS Sans Serif"/>
      <family val="2"/>
    </font>
    <font>
      <i/>
      <sz val="10"/>
      <name val="Arial"/>
      <family val="2"/>
    </font>
    <font>
      <b/>
      <sz val="10"/>
      <color indexed="32"/>
      <name val="Arial"/>
      <family val="2"/>
    </font>
    <font>
      <sz val="11"/>
      <color theme="1"/>
      <name val="Arial Narrow"/>
      <family val="2"/>
    </font>
    <font>
      <i/>
      <sz val="9"/>
      <color indexed="0"/>
      <name val="Arial"/>
      <family val="2"/>
    </font>
    <font>
      <b/>
      <sz val="14"/>
      <color indexed="0"/>
      <name val="Calibri"/>
      <family val="2"/>
    </font>
    <font>
      <b/>
      <i/>
      <sz val="11"/>
      <color indexed="0"/>
      <name val="Calibri"/>
      <family val="2"/>
    </font>
    <font>
      <sz val="10"/>
      <color indexed="0"/>
      <name val="Arial"/>
      <family val="2"/>
    </font>
    <font>
      <sz val="10"/>
      <color indexed="4"/>
      <name val="Calibri"/>
      <family val="2"/>
    </font>
    <font>
      <sz val="12"/>
      <color theme="1"/>
      <name val="Calibri"/>
      <family val="2"/>
      <scheme val="minor"/>
    </font>
    <font>
      <u/>
      <sz val="9.9"/>
      <color theme="10"/>
      <name val="Calibri"/>
      <family val="2"/>
    </font>
    <font>
      <sz val="10"/>
      <name val="Courier"/>
      <family val="3"/>
    </font>
    <font>
      <sz val="9"/>
      <name val="Times"/>
      <family val="1"/>
    </font>
    <font>
      <i/>
      <sz val="8"/>
      <name val="Tms Rmn"/>
    </font>
    <font>
      <b/>
      <sz val="8"/>
      <name val="Tms Rmn"/>
    </font>
    <font>
      <u/>
      <sz val="12"/>
      <color theme="10"/>
      <name val="Calibri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b/>
      <sz val="11"/>
      <color rgb="FFFFFFFF"/>
      <name val="Arial"/>
      <family val="2"/>
    </font>
    <font>
      <sz val="11"/>
      <color rgb="FF000000"/>
      <name val="Arial"/>
      <family val="2"/>
    </font>
    <font>
      <sz val="11"/>
      <color rgb="FFFFFFFF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6"/>
      <name val="Arial"/>
      <family val="2"/>
    </font>
    <font>
      <sz val="11"/>
      <color indexed="8"/>
      <name val="Arial"/>
      <family val="2"/>
    </font>
  </fonts>
  <fills count="6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indexed="31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8"/>
      </patternFill>
    </fill>
    <fill>
      <patternFill patternType="solid">
        <fgColor rgb="FFFFFFFF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rgb="FF80808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20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165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20" fillId="0" borderId="0"/>
    <xf numFmtId="0" fontId="18" fillId="0" borderId="0"/>
    <xf numFmtId="0" fontId="1" fillId="0" borderId="0"/>
    <xf numFmtId="3" fontId="21" fillId="0" borderId="0"/>
    <xf numFmtId="0" fontId="1" fillId="0" borderId="0"/>
    <xf numFmtId="0" fontId="18" fillId="0" borderId="0"/>
    <xf numFmtId="0" fontId="22" fillId="0" borderId="0"/>
    <xf numFmtId="0" fontId="18" fillId="0" borderId="0"/>
    <xf numFmtId="2" fontId="23" fillId="0" borderId="0">
      <alignment horizontal="center"/>
    </xf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33" borderId="10" applyNumberFormat="0" applyProtection="0">
      <alignment horizontal="center" vertical="top" wrapText="1"/>
    </xf>
    <xf numFmtId="0" fontId="24" fillId="1" borderId="11" applyNumberFormat="0" applyProtection="0">
      <alignment vertical="top" wrapText="1"/>
    </xf>
    <xf numFmtId="167" fontId="22" fillId="0" borderId="12" applyFill="0" applyProtection="0">
      <alignment horizontal="right" vertical="top"/>
    </xf>
    <xf numFmtId="167" fontId="24" fillId="0" borderId="10" applyFill="0" applyProtection="0">
      <alignment horizontal="right" vertical="top"/>
    </xf>
    <xf numFmtId="14" fontId="18" fillId="0" borderId="0" applyFont="0" applyFill="0" applyBorder="0" applyAlignment="0" applyProtection="0"/>
    <xf numFmtId="37" fontId="24" fillId="0" borderId="0">
      <alignment wrapText="1"/>
    </xf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9" fillId="52" borderId="13" applyNumberFormat="0" applyAlignment="0" applyProtection="0"/>
    <xf numFmtId="0" fontId="29" fillId="52" borderId="13" applyNumberFormat="0" applyAlignment="0" applyProtection="0"/>
    <xf numFmtId="0" fontId="29" fillId="52" borderId="13" applyNumberFormat="0" applyAlignment="0" applyProtection="0"/>
    <xf numFmtId="0" fontId="29" fillId="52" borderId="13" applyNumberFormat="0" applyAlignment="0" applyProtection="0"/>
    <xf numFmtId="0" fontId="29" fillId="52" borderId="13" applyNumberFormat="0" applyAlignment="0" applyProtection="0"/>
    <xf numFmtId="0" fontId="29" fillId="52" borderId="13" applyNumberFormat="0" applyAlignment="0" applyProtection="0"/>
    <xf numFmtId="0" fontId="29" fillId="52" borderId="13" applyNumberFormat="0" applyAlignment="0" applyProtection="0"/>
    <xf numFmtId="0" fontId="29" fillId="52" borderId="13" applyNumberFormat="0" applyAlignment="0" applyProtection="0"/>
    <xf numFmtId="0" fontId="29" fillId="52" borderId="13" applyNumberFormat="0" applyAlignment="0" applyProtection="0"/>
    <xf numFmtId="0" fontId="29" fillId="52" borderId="13" applyNumberFormat="0" applyAlignment="0" applyProtection="0"/>
    <xf numFmtId="0" fontId="29" fillId="52" borderId="13" applyNumberFormat="0" applyAlignment="0" applyProtection="0"/>
    <xf numFmtId="0" fontId="29" fillId="52" borderId="13" applyNumberFormat="0" applyAlignment="0" applyProtection="0"/>
    <xf numFmtId="0" fontId="29" fillId="52" borderId="13" applyNumberFormat="0" applyAlignment="0" applyProtection="0"/>
    <xf numFmtId="0" fontId="29" fillId="52" borderId="13" applyNumberFormat="0" applyAlignment="0" applyProtection="0"/>
    <xf numFmtId="0" fontId="29" fillId="52" borderId="13" applyNumberFormat="0" applyAlignment="0" applyProtection="0"/>
    <xf numFmtId="0" fontId="29" fillId="52" borderId="13" applyNumberFormat="0" applyAlignment="0" applyProtection="0"/>
    <xf numFmtId="0" fontId="29" fillId="52" borderId="13" applyNumberFormat="0" applyAlignment="0" applyProtection="0"/>
    <xf numFmtId="0" fontId="29" fillId="52" borderId="13" applyNumberFormat="0" applyAlignment="0" applyProtection="0"/>
    <xf numFmtId="0" fontId="29" fillId="52" borderId="13" applyNumberFormat="0" applyAlignment="0" applyProtection="0"/>
    <xf numFmtId="0" fontId="29" fillId="52" borderId="13" applyNumberFormat="0" applyAlignment="0" applyProtection="0"/>
    <xf numFmtId="0" fontId="30" fillId="53" borderId="14" applyNumberFormat="0" applyAlignment="0" applyProtection="0"/>
    <xf numFmtId="0" fontId="30" fillId="53" borderId="14" applyNumberFormat="0" applyAlignment="0" applyProtection="0"/>
    <xf numFmtId="0" fontId="30" fillId="53" borderId="14" applyNumberFormat="0" applyAlignment="0" applyProtection="0"/>
    <xf numFmtId="0" fontId="30" fillId="53" borderId="14" applyNumberFormat="0" applyAlignment="0" applyProtection="0"/>
    <xf numFmtId="0" fontId="30" fillId="53" borderId="14" applyNumberFormat="0" applyAlignment="0" applyProtection="0"/>
    <xf numFmtId="0" fontId="30" fillId="53" borderId="14" applyNumberFormat="0" applyAlignment="0" applyProtection="0"/>
    <xf numFmtId="0" fontId="30" fillId="53" borderId="14" applyNumberFormat="0" applyAlignment="0" applyProtection="0"/>
    <xf numFmtId="0" fontId="30" fillId="53" borderId="14" applyNumberFormat="0" applyAlignment="0" applyProtection="0"/>
    <xf numFmtId="0" fontId="30" fillId="53" borderId="14" applyNumberFormat="0" applyAlignment="0" applyProtection="0"/>
    <xf numFmtId="0" fontId="30" fillId="53" borderId="14" applyNumberFormat="0" applyAlignment="0" applyProtection="0"/>
    <xf numFmtId="0" fontId="30" fillId="53" borderId="14" applyNumberFormat="0" applyAlignment="0" applyProtection="0"/>
    <xf numFmtId="0" fontId="30" fillId="53" borderId="14" applyNumberFormat="0" applyAlignment="0" applyProtection="0"/>
    <xf numFmtId="0" fontId="30" fillId="53" borderId="14" applyNumberFormat="0" applyAlignment="0" applyProtection="0"/>
    <xf numFmtId="0" fontId="30" fillId="53" borderId="14" applyNumberFormat="0" applyAlignment="0" applyProtection="0"/>
    <xf numFmtId="0" fontId="30" fillId="53" borderId="14" applyNumberFormat="0" applyAlignment="0" applyProtection="0"/>
    <xf numFmtId="0" fontId="30" fillId="53" borderId="14" applyNumberFormat="0" applyAlignment="0" applyProtection="0"/>
    <xf numFmtId="0" fontId="30" fillId="53" borderId="14" applyNumberFormat="0" applyAlignment="0" applyProtection="0"/>
    <xf numFmtId="0" fontId="30" fillId="53" borderId="14" applyNumberFormat="0" applyAlignment="0" applyProtection="0"/>
    <xf numFmtId="0" fontId="30" fillId="53" borderId="14" applyNumberFormat="0" applyAlignment="0" applyProtection="0"/>
    <xf numFmtId="0" fontId="30" fillId="53" borderId="14" applyNumberFormat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9" borderId="13" applyNumberFormat="0" applyAlignment="0" applyProtection="0"/>
    <xf numFmtId="0" fontId="36" fillId="39" borderId="13" applyNumberFormat="0" applyAlignment="0" applyProtection="0"/>
    <xf numFmtId="0" fontId="36" fillId="39" borderId="13" applyNumberFormat="0" applyAlignment="0" applyProtection="0"/>
    <xf numFmtId="0" fontId="36" fillId="39" borderId="13" applyNumberFormat="0" applyAlignment="0" applyProtection="0"/>
    <xf numFmtId="0" fontId="36" fillId="39" borderId="13" applyNumberFormat="0" applyAlignment="0" applyProtection="0"/>
    <xf numFmtId="0" fontId="36" fillId="39" borderId="13" applyNumberFormat="0" applyAlignment="0" applyProtection="0"/>
    <xf numFmtId="0" fontId="36" fillId="39" borderId="13" applyNumberFormat="0" applyAlignment="0" applyProtection="0"/>
    <xf numFmtId="0" fontId="36" fillId="39" borderId="13" applyNumberFormat="0" applyAlignment="0" applyProtection="0"/>
    <xf numFmtId="0" fontId="36" fillId="39" borderId="13" applyNumberFormat="0" applyAlignment="0" applyProtection="0"/>
    <xf numFmtId="0" fontId="36" fillId="39" borderId="13" applyNumberFormat="0" applyAlignment="0" applyProtection="0"/>
    <xf numFmtId="0" fontId="36" fillId="39" borderId="13" applyNumberFormat="0" applyAlignment="0" applyProtection="0"/>
    <xf numFmtId="0" fontId="36" fillId="39" borderId="13" applyNumberFormat="0" applyAlignment="0" applyProtection="0"/>
    <xf numFmtId="0" fontId="36" fillId="39" borderId="13" applyNumberFormat="0" applyAlignment="0" applyProtection="0"/>
    <xf numFmtId="0" fontId="36" fillId="39" borderId="13" applyNumberFormat="0" applyAlignment="0" applyProtection="0"/>
    <xf numFmtId="0" fontId="36" fillId="39" borderId="13" applyNumberFormat="0" applyAlignment="0" applyProtection="0"/>
    <xf numFmtId="0" fontId="36" fillId="39" borderId="13" applyNumberFormat="0" applyAlignment="0" applyProtection="0"/>
    <xf numFmtId="0" fontId="36" fillId="39" borderId="13" applyNumberFormat="0" applyAlignment="0" applyProtection="0"/>
    <xf numFmtId="0" fontId="36" fillId="39" borderId="13" applyNumberFormat="0" applyAlignment="0" applyProtection="0"/>
    <xf numFmtId="0" fontId="36" fillId="39" borderId="13" applyNumberFormat="0" applyAlignment="0" applyProtection="0"/>
    <xf numFmtId="0" fontId="36" fillId="39" borderId="13" applyNumberFormat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9" fillId="0" borderId="0"/>
    <xf numFmtId="0" fontId="39" fillId="0" borderId="0"/>
    <xf numFmtId="0" fontId="39" fillId="0" borderId="0"/>
    <xf numFmtId="0" fontId="18" fillId="55" borderId="19" applyNumberFormat="0" applyFont="0" applyAlignment="0" applyProtection="0"/>
    <xf numFmtId="0" fontId="18" fillId="55" borderId="19" applyNumberFormat="0" applyFont="0" applyAlignment="0" applyProtection="0"/>
    <xf numFmtId="0" fontId="18" fillId="55" borderId="19" applyNumberFormat="0" applyFont="0" applyAlignment="0" applyProtection="0"/>
    <xf numFmtId="0" fontId="18" fillId="55" borderId="19" applyNumberFormat="0" applyFont="0" applyAlignment="0" applyProtection="0"/>
    <xf numFmtId="0" fontId="18" fillId="55" borderId="19" applyNumberFormat="0" applyFont="0" applyAlignment="0" applyProtection="0"/>
    <xf numFmtId="0" fontId="18" fillId="55" borderId="19" applyNumberFormat="0" applyFont="0" applyAlignment="0" applyProtection="0"/>
    <xf numFmtId="0" fontId="18" fillId="55" borderId="19" applyNumberFormat="0" applyFont="0" applyAlignment="0" applyProtection="0"/>
    <xf numFmtId="0" fontId="18" fillId="55" borderId="19" applyNumberFormat="0" applyFont="0" applyAlignment="0" applyProtection="0"/>
    <xf numFmtId="0" fontId="18" fillId="55" borderId="19" applyNumberFormat="0" applyFont="0" applyAlignment="0" applyProtection="0"/>
    <xf numFmtId="0" fontId="18" fillId="55" borderId="19" applyNumberFormat="0" applyFont="0" applyAlignment="0" applyProtection="0"/>
    <xf numFmtId="0" fontId="18" fillId="55" borderId="19" applyNumberFormat="0" applyFont="0" applyAlignment="0" applyProtection="0"/>
    <xf numFmtId="0" fontId="18" fillId="55" borderId="19" applyNumberFormat="0" applyFont="0" applyAlignment="0" applyProtection="0"/>
    <xf numFmtId="0" fontId="18" fillId="55" borderId="19" applyNumberFormat="0" applyFont="0" applyAlignment="0" applyProtection="0"/>
    <xf numFmtId="0" fontId="18" fillId="55" borderId="19" applyNumberFormat="0" applyFont="0" applyAlignment="0" applyProtection="0"/>
    <xf numFmtId="0" fontId="18" fillId="55" borderId="19" applyNumberFormat="0" applyFont="0" applyAlignment="0" applyProtection="0"/>
    <xf numFmtId="0" fontId="18" fillId="55" borderId="19" applyNumberFormat="0" applyFont="0" applyAlignment="0" applyProtection="0"/>
    <xf numFmtId="0" fontId="18" fillId="55" borderId="19" applyNumberFormat="0" applyFont="0" applyAlignment="0" applyProtection="0"/>
    <xf numFmtId="0" fontId="18" fillId="55" borderId="19" applyNumberFormat="0" applyFont="0" applyAlignment="0" applyProtection="0"/>
    <xf numFmtId="0" fontId="18" fillId="55" borderId="19" applyNumberFormat="0" applyFont="0" applyAlignment="0" applyProtection="0"/>
    <xf numFmtId="0" fontId="18" fillId="55" borderId="19" applyNumberFormat="0" applyFont="0" applyAlignment="0" applyProtection="0"/>
    <xf numFmtId="0" fontId="40" fillId="52" borderId="20" applyNumberFormat="0" applyAlignment="0" applyProtection="0"/>
    <xf numFmtId="0" fontId="40" fillId="52" borderId="20" applyNumberFormat="0" applyAlignment="0" applyProtection="0"/>
    <xf numFmtId="0" fontId="40" fillId="52" borderId="20" applyNumberFormat="0" applyAlignment="0" applyProtection="0"/>
    <xf numFmtId="0" fontId="40" fillId="52" borderId="20" applyNumberFormat="0" applyAlignment="0" applyProtection="0"/>
    <xf numFmtId="0" fontId="40" fillId="52" borderId="20" applyNumberFormat="0" applyAlignment="0" applyProtection="0"/>
    <xf numFmtId="0" fontId="40" fillId="52" borderId="20" applyNumberFormat="0" applyAlignment="0" applyProtection="0"/>
    <xf numFmtId="0" fontId="40" fillId="52" borderId="20" applyNumberFormat="0" applyAlignment="0" applyProtection="0"/>
    <xf numFmtId="0" fontId="40" fillId="52" borderId="20" applyNumberFormat="0" applyAlignment="0" applyProtection="0"/>
    <xf numFmtId="0" fontId="40" fillId="52" borderId="20" applyNumberFormat="0" applyAlignment="0" applyProtection="0"/>
    <xf numFmtId="0" fontId="40" fillId="52" borderId="20" applyNumberFormat="0" applyAlignment="0" applyProtection="0"/>
    <xf numFmtId="0" fontId="40" fillId="52" borderId="20" applyNumberFormat="0" applyAlignment="0" applyProtection="0"/>
    <xf numFmtId="0" fontId="40" fillId="52" borderId="20" applyNumberFormat="0" applyAlignment="0" applyProtection="0"/>
    <xf numFmtId="0" fontId="40" fillId="52" borderId="20" applyNumberFormat="0" applyAlignment="0" applyProtection="0"/>
    <xf numFmtId="0" fontId="40" fillId="52" borderId="20" applyNumberFormat="0" applyAlignment="0" applyProtection="0"/>
    <xf numFmtId="0" fontId="40" fillId="52" borderId="20" applyNumberFormat="0" applyAlignment="0" applyProtection="0"/>
    <xf numFmtId="0" fontId="40" fillId="52" borderId="20" applyNumberFormat="0" applyAlignment="0" applyProtection="0"/>
    <xf numFmtId="0" fontId="40" fillId="52" borderId="20" applyNumberFormat="0" applyAlignment="0" applyProtection="0"/>
    <xf numFmtId="0" fontId="40" fillId="52" borderId="20" applyNumberFormat="0" applyAlignment="0" applyProtection="0"/>
    <xf numFmtId="0" fontId="40" fillId="52" borderId="20" applyNumberFormat="0" applyAlignment="0" applyProtection="0"/>
    <xf numFmtId="0" fontId="40" fillId="52" borderId="20" applyNumberFormat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8" fillId="0" borderId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38" fontId="19" fillId="56" borderId="0" applyNumberFormat="0" applyBorder="0" applyAlignment="0" applyProtection="0"/>
    <xf numFmtId="0" fontId="44" fillId="0" borderId="0" applyNumberFormat="0" applyFill="0" applyBorder="0" applyAlignment="0" applyProtection="0">
      <alignment vertical="top"/>
      <protection locked="0"/>
    </xf>
    <xf numFmtId="10" fontId="19" fillId="57" borderId="1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168" fontId="39" fillId="0" borderId="0" applyProtection="0"/>
    <xf numFmtId="10" fontId="18" fillId="0" borderId="0" applyFont="0" applyFill="0" applyBorder="0" applyAlignment="0" applyProtection="0"/>
    <xf numFmtId="0" fontId="23" fillId="0" borderId="0" applyNumberFormat="0" applyFont="0" applyFill="0" applyBorder="0" applyAlignment="0" applyProtection="0">
      <alignment horizontal="left"/>
    </xf>
    <xf numFmtId="15" fontId="23" fillId="0" borderId="0" applyFont="0" applyFill="0" applyBorder="0" applyAlignment="0" applyProtection="0"/>
    <xf numFmtId="4" fontId="23" fillId="0" borderId="0" applyFont="0" applyFill="0" applyBorder="0" applyAlignment="0" applyProtection="0"/>
    <xf numFmtId="0" fontId="45" fillId="0" borderId="22">
      <alignment horizontal="center"/>
    </xf>
    <xf numFmtId="3" fontId="23" fillId="0" borderId="0" applyFont="0" applyFill="0" applyBorder="0" applyAlignment="0" applyProtection="0"/>
    <xf numFmtId="0" fontId="23" fillId="58" borderId="0" applyNumberFormat="0" applyFont="0" applyBorder="0" applyAlignment="0" applyProtection="0"/>
    <xf numFmtId="0" fontId="46" fillId="0" borderId="0" applyNumberFormat="0" applyFill="0" applyBorder="0" applyAlignment="0" applyProtection="0"/>
    <xf numFmtId="0" fontId="47" fillId="59" borderId="0" applyNumberFormat="0" applyBorder="0">
      <alignment horizontal="left"/>
      <protection locked="0"/>
    </xf>
    <xf numFmtId="0" fontId="18" fillId="60" borderId="0" applyNumberFormat="0" applyFont="0" applyBorder="0" applyAlignment="0">
      <protection locked="0"/>
    </xf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9" fontId="49" fillId="0" borderId="0"/>
    <xf numFmtId="170" fontId="49" fillId="0" borderId="0"/>
    <xf numFmtId="171" fontId="49" fillId="0" borderId="0"/>
    <xf numFmtId="0" fontId="1" fillId="0" borderId="0"/>
    <xf numFmtId="0" fontId="49" fillId="0" borderId="0"/>
    <xf numFmtId="0" fontId="50" fillId="0" borderId="0"/>
    <xf numFmtId="0" fontId="51" fillId="0" borderId="0"/>
    <xf numFmtId="0" fontId="52" fillId="61" borderId="0"/>
    <xf numFmtId="0" fontId="53" fillId="0" borderId="0"/>
    <xf numFmtId="0" fontId="53" fillId="0" borderId="0"/>
    <xf numFmtId="0" fontId="1" fillId="0" borderId="0"/>
    <xf numFmtId="0" fontId="48" fillId="0" borderId="0"/>
    <xf numFmtId="0" fontId="18" fillId="0" borderId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39" fillId="0" borderId="24">
      <alignment horizontal="center" vertical="center"/>
    </xf>
    <xf numFmtId="0" fontId="29" fillId="52" borderId="13" applyNumberFormat="0" applyAlignment="0" applyProtection="0"/>
    <xf numFmtId="0" fontId="29" fillId="52" borderId="13" applyNumberFormat="0" applyAlignment="0" applyProtection="0"/>
    <xf numFmtId="0" fontId="29" fillId="52" borderId="13" applyNumberFormat="0" applyAlignment="0" applyProtection="0"/>
    <xf numFmtId="0" fontId="29" fillId="52" borderId="13" applyNumberFormat="0" applyAlignment="0" applyProtection="0"/>
    <xf numFmtId="0" fontId="29" fillId="52" borderId="13" applyNumberFormat="0" applyAlignment="0" applyProtection="0"/>
    <xf numFmtId="0" fontId="29" fillId="52" borderId="13" applyNumberFormat="0" applyAlignment="0" applyProtection="0"/>
    <xf numFmtId="0" fontId="29" fillId="52" borderId="13" applyNumberFormat="0" applyAlignment="0" applyProtection="0"/>
    <xf numFmtId="0" fontId="29" fillId="52" borderId="13" applyNumberFormat="0" applyAlignment="0" applyProtection="0"/>
    <xf numFmtId="0" fontId="29" fillId="52" borderId="13" applyNumberFormat="0" applyAlignment="0" applyProtection="0"/>
    <xf numFmtId="0" fontId="29" fillId="52" borderId="13" applyNumberFormat="0" applyAlignment="0" applyProtection="0"/>
    <xf numFmtId="0" fontId="29" fillId="52" borderId="13" applyNumberFormat="0" applyAlignment="0" applyProtection="0"/>
    <xf numFmtId="0" fontId="29" fillId="52" borderId="13" applyNumberFormat="0" applyAlignment="0" applyProtection="0"/>
    <xf numFmtId="0" fontId="29" fillId="52" borderId="13" applyNumberFormat="0" applyAlignment="0" applyProtection="0"/>
    <xf numFmtId="0" fontId="29" fillId="52" borderId="13" applyNumberFormat="0" applyAlignment="0" applyProtection="0"/>
    <xf numFmtId="0" fontId="29" fillId="52" borderId="13" applyNumberFormat="0" applyAlignment="0" applyProtection="0"/>
    <xf numFmtId="0" fontId="29" fillId="52" borderId="13" applyNumberFormat="0" applyAlignment="0" applyProtection="0"/>
    <xf numFmtId="0" fontId="29" fillId="52" borderId="13" applyNumberFormat="0" applyAlignment="0" applyProtection="0"/>
    <xf numFmtId="0" fontId="29" fillId="52" borderId="13" applyNumberFormat="0" applyAlignment="0" applyProtection="0"/>
    <xf numFmtId="0" fontId="29" fillId="52" borderId="13" applyNumberFormat="0" applyAlignment="0" applyProtection="0"/>
    <xf numFmtId="0" fontId="29" fillId="52" borderId="13" applyNumberFormat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4" fillId="0" borderId="0" applyFont="0" applyFill="0" applyBorder="0" applyAlignment="0" applyProtection="0"/>
    <xf numFmtId="164" fontId="18" fillId="0" borderId="0" applyFont="0" applyFill="0" applyBorder="0" applyAlignment="0" applyProtection="0"/>
    <xf numFmtId="166" fontId="39" fillId="0" borderId="0" applyBorder="0"/>
    <xf numFmtId="166" fontId="39" fillId="0" borderId="25"/>
    <xf numFmtId="0" fontId="55" fillId="0" borderId="0" applyNumberFormat="0" applyFill="0" applyBorder="0" applyAlignment="0" applyProtection="0">
      <alignment vertical="top"/>
      <protection locked="0"/>
    </xf>
    <xf numFmtId="0" fontId="36" fillId="39" borderId="13" applyNumberFormat="0" applyAlignment="0" applyProtection="0"/>
    <xf numFmtId="0" fontId="36" fillId="39" borderId="13" applyNumberFormat="0" applyAlignment="0" applyProtection="0"/>
    <xf numFmtId="0" fontId="36" fillId="39" borderId="13" applyNumberFormat="0" applyAlignment="0" applyProtection="0"/>
    <xf numFmtId="0" fontId="36" fillId="39" borderId="13" applyNumberFormat="0" applyAlignment="0" applyProtection="0"/>
    <xf numFmtId="0" fontId="36" fillId="39" borderId="13" applyNumberFormat="0" applyAlignment="0" applyProtection="0"/>
    <xf numFmtId="0" fontId="36" fillId="39" borderId="13" applyNumberFormat="0" applyAlignment="0" applyProtection="0"/>
    <xf numFmtId="0" fontId="36" fillId="39" borderId="13" applyNumberFormat="0" applyAlignment="0" applyProtection="0"/>
    <xf numFmtId="0" fontId="36" fillId="39" borderId="13" applyNumberFormat="0" applyAlignment="0" applyProtection="0"/>
    <xf numFmtId="0" fontId="36" fillId="39" borderId="13" applyNumberFormat="0" applyAlignment="0" applyProtection="0"/>
    <xf numFmtId="0" fontId="36" fillId="39" borderId="13" applyNumberFormat="0" applyAlignment="0" applyProtection="0"/>
    <xf numFmtId="0" fontId="36" fillId="39" borderId="13" applyNumberFormat="0" applyAlignment="0" applyProtection="0"/>
    <xf numFmtId="0" fontId="36" fillId="39" borderId="13" applyNumberFormat="0" applyAlignment="0" applyProtection="0"/>
    <xf numFmtId="0" fontId="36" fillId="39" borderId="13" applyNumberFormat="0" applyAlignment="0" applyProtection="0"/>
    <xf numFmtId="0" fontId="36" fillId="39" borderId="13" applyNumberFormat="0" applyAlignment="0" applyProtection="0"/>
    <xf numFmtId="0" fontId="36" fillId="39" borderId="13" applyNumberFormat="0" applyAlignment="0" applyProtection="0"/>
    <xf numFmtId="0" fontId="36" fillId="39" borderId="13" applyNumberFormat="0" applyAlignment="0" applyProtection="0"/>
    <xf numFmtId="0" fontId="36" fillId="39" borderId="13" applyNumberFormat="0" applyAlignment="0" applyProtection="0"/>
    <xf numFmtId="0" fontId="36" fillId="39" borderId="13" applyNumberFormat="0" applyAlignment="0" applyProtection="0"/>
    <xf numFmtId="0" fontId="36" fillId="39" borderId="13" applyNumberFormat="0" applyAlignment="0" applyProtection="0"/>
    <xf numFmtId="0" fontId="36" fillId="39" borderId="13" applyNumberFormat="0" applyAlignment="0" applyProtection="0"/>
    <xf numFmtId="172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56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7" fillId="0" borderId="0"/>
    <xf numFmtId="0" fontId="18" fillId="0" borderId="0"/>
    <xf numFmtId="0" fontId="18" fillId="0" borderId="0"/>
    <xf numFmtId="0" fontId="5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1" fillId="0" borderId="0">
      <alignment horizontal="left"/>
    </xf>
    <xf numFmtId="0" fontId="40" fillId="52" borderId="20" applyNumberFormat="0" applyAlignment="0" applyProtection="0"/>
    <xf numFmtId="0" fontId="40" fillId="52" borderId="20" applyNumberFormat="0" applyAlignment="0" applyProtection="0"/>
    <xf numFmtId="0" fontId="40" fillId="52" borderId="20" applyNumberFormat="0" applyAlignment="0" applyProtection="0"/>
    <xf numFmtId="0" fontId="40" fillId="52" borderId="20" applyNumberFormat="0" applyAlignment="0" applyProtection="0"/>
    <xf numFmtId="0" fontId="40" fillId="52" borderId="20" applyNumberFormat="0" applyAlignment="0" applyProtection="0"/>
    <xf numFmtId="0" fontId="40" fillId="52" borderId="20" applyNumberFormat="0" applyAlignment="0" applyProtection="0"/>
    <xf numFmtId="0" fontId="40" fillId="52" borderId="20" applyNumberFormat="0" applyAlignment="0" applyProtection="0"/>
    <xf numFmtId="0" fontId="40" fillId="52" borderId="20" applyNumberFormat="0" applyAlignment="0" applyProtection="0"/>
    <xf numFmtId="0" fontId="40" fillId="52" borderId="20" applyNumberFormat="0" applyAlignment="0" applyProtection="0"/>
    <xf numFmtId="0" fontId="40" fillId="52" borderId="20" applyNumberFormat="0" applyAlignment="0" applyProtection="0"/>
    <xf numFmtId="0" fontId="40" fillId="52" borderId="20" applyNumberFormat="0" applyAlignment="0" applyProtection="0"/>
    <xf numFmtId="0" fontId="40" fillId="52" borderId="20" applyNumberFormat="0" applyAlignment="0" applyProtection="0"/>
    <xf numFmtId="0" fontId="40" fillId="52" borderId="20" applyNumberFormat="0" applyAlignment="0" applyProtection="0"/>
    <xf numFmtId="0" fontId="40" fillId="52" borderId="20" applyNumberFormat="0" applyAlignment="0" applyProtection="0"/>
    <xf numFmtId="0" fontId="40" fillId="52" borderId="20" applyNumberFormat="0" applyAlignment="0" applyProtection="0"/>
    <xf numFmtId="0" fontId="40" fillId="52" borderId="20" applyNumberFormat="0" applyAlignment="0" applyProtection="0"/>
    <xf numFmtId="0" fontId="40" fillId="52" borderId="20" applyNumberFormat="0" applyAlignment="0" applyProtection="0"/>
    <xf numFmtId="0" fontId="40" fillId="52" borderId="20" applyNumberFormat="0" applyAlignment="0" applyProtection="0"/>
    <xf numFmtId="0" fontId="40" fillId="52" borderId="20" applyNumberFormat="0" applyAlignment="0" applyProtection="0"/>
    <xf numFmtId="0" fontId="40" fillId="52" borderId="20" applyNumberFormat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39" fillId="0" borderId="23">
      <alignment horizontal="center" vertical="center"/>
    </xf>
    <xf numFmtId="0" fontId="58" fillId="0" borderId="0"/>
    <xf numFmtId="0" fontId="59" fillId="0" borderId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8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8" fillId="0" borderId="0"/>
    <xf numFmtId="3" fontId="21" fillId="0" borderId="0"/>
    <xf numFmtId="0" fontId="1" fillId="0" borderId="0"/>
    <xf numFmtId="0" fontId="60" fillId="0" borderId="0" applyNumberFormat="0" applyFill="0" applyBorder="0" applyAlignment="0" applyProtection="0">
      <alignment vertical="top"/>
      <protection locked="0"/>
    </xf>
    <xf numFmtId="0" fontId="54" fillId="0" borderId="0"/>
    <xf numFmtId="0" fontId="18" fillId="0" borderId="0"/>
    <xf numFmtId="0" fontId="18" fillId="0" borderId="0"/>
    <xf numFmtId="165" fontId="54" fillId="0" borderId="0" applyFont="0" applyFill="0" applyBorder="0" applyAlignment="0" applyProtection="0"/>
    <xf numFmtId="0" fontId="18" fillId="0" borderId="0"/>
    <xf numFmtId="9" fontId="39" fillId="0" borderId="0" applyFont="0" applyFill="0" applyBorder="0" applyAlignment="0" applyProtection="0"/>
    <xf numFmtId="38" fontId="39" fillId="0" borderId="0"/>
    <xf numFmtId="9" fontId="1" fillId="0" borderId="0" applyFont="0" applyFill="0" applyBorder="0" applyAlignment="0" applyProtection="0"/>
    <xf numFmtId="0" fontId="22" fillId="0" borderId="0"/>
    <xf numFmtId="164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3" fontId="21" fillId="0" borderId="0"/>
  </cellStyleXfs>
  <cellXfs count="169">
    <xf numFmtId="0" fontId="0" fillId="0" borderId="0" xfId="0"/>
    <xf numFmtId="0" fontId="0" fillId="0" borderId="0" xfId="0"/>
    <xf numFmtId="0" fontId="61" fillId="0" borderId="0" xfId="0" applyFont="1"/>
    <xf numFmtId="0" fontId="61" fillId="0" borderId="0" xfId="0" applyFont="1" applyFill="1"/>
    <xf numFmtId="0" fontId="63" fillId="0" borderId="26" xfId="0" applyFont="1" applyBorder="1"/>
    <xf numFmtId="0" fontId="63" fillId="0" borderId="23" xfId="0" applyFont="1" applyBorder="1"/>
    <xf numFmtId="9" fontId="61" fillId="0" borderId="0" xfId="0" applyNumberFormat="1" applyFont="1"/>
    <xf numFmtId="9" fontId="61" fillId="0" borderId="0" xfId="0" applyNumberFormat="1" applyFont="1" applyFill="1"/>
    <xf numFmtId="0" fontId="62" fillId="0" borderId="0" xfId="0" applyFont="1"/>
    <xf numFmtId="1" fontId="61" fillId="0" borderId="0" xfId="0" applyNumberFormat="1" applyFont="1"/>
    <xf numFmtId="1" fontId="61" fillId="0" borderId="0" xfId="0" applyNumberFormat="1" applyFont="1" applyFill="1"/>
    <xf numFmtId="9" fontId="61" fillId="0" borderId="0" xfId="2201" applyFont="1" applyFill="1"/>
    <xf numFmtId="9" fontId="61" fillId="0" borderId="0" xfId="2201" applyFont="1"/>
    <xf numFmtId="0" fontId="61" fillId="0" borderId="0" xfId="0" applyFont="1" applyAlignment="1">
      <alignment vertical="center" wrapText="1"/>
    </xf>
    <xf numFmtId="3" fontId="66" fillId="0" borderId="0" xfId="0" applyNumberFormat="1" applyFont="1" applyAlignment="1">
      <alignment horizontal="right" vertical="center" wrapText="1"/>
    </xf>
    <xf numFmtId="3" fontId="66" fillId="0" borderId="27" xfId="0" applyNumberFormat="1" applyFont="1" applyBorder="1" applyAlignment="1">
      <alignment horizontal="right" vertical="center" wrapText="1"/>
    </xf>
    <xf numFmtId="3" fontId="64" fillId="0" borderId="27" xfId="0" applyNumberFormat="1" applyFont="1" applyBorder="1" applyAlignment="1">
      <alignment horizontal="right" vertical="center" wrapText="1"/>
    </xf>
    <xf numFmtId="0" fontId="61" fillId="0" borderId="0" xfId="0" applyFont="1" applyAlignment="1">
      <alignment wrapText="1"/>
    </xf>
    <xf numFmtId="0" fontId="66" fillId="63" borderId="0" xfId="0" applyFont="1" applyFill="1" applyAlignment="1">
      <alignment vertical="center" wrapText="1"/>
    </xf>
    <xf numFmtId="3" fontId="67" fillId="63" borderId="0" xfId="0" applyNumberFormat="1" applyFont="1" applyFill="1" applyAlignment="1">
      <alignment horizontal="right" vertical="center" wrapText="1"/>
    </xf>
    <xf numFmtId="3" fontId="67" fillId="63" borderId="27" xfId="0" applyNumberFormat="1" applyFont="1" applyFill="1" applyBorder="1" applyAlignment="1">
      <alignment horizontal="right" vertical="center" wrapText="1"/>
    </xf>
    <xf numFmtId="0" fontId="66" fillId="0" borderId="27" xfId="0" applyFont="1" applyBorder="1" applyAlignment="1">
      <alignment horizontal="right" vertical="center" wrapText="1"/>
    </xf>
    <xf numFmtId="0" fontId="62" fillId="0" borderId="0" xfId="0" applyFont="1" applyFill="1"/>
    <xf numFmtId="0" fontId="64" fillId="62" borderId="0" xfId="0" applyFont="1" applyFill="1" applyBorder="1" applyAlignment="1">
      <alignment horizontal="center" vertical="center"/>
    </xf>
    <xf numFmtId="0" fontId="65" fillId="63" borderId="0" xfId="0" applyFont="1" applyFill="1" applyBorder="1" applyAlignment="1">
      <alignment horizontal="center" vertical="center"/>
    </xf>
    <xf numFmtId="0" fontId="64" fillId="62" borderId="0" xfId="0" applyFont="1" applyFill="1" applyBorder="1" applyAlignment="1">
      <alignment horizontal="center" vertical="center" wrapText="1"/>
    </xf>
    <xf numFmtId="0" fontId="61" fillId="0" borderId="0" xfId="0" applyFont="1" applyBorder="1" applyAlignment="1">
      <alignment vertical="center" wrapText="1"/>
    </xf>
    <xf numFmtId="0" fontId="61" fillId="0" borderId="0" xfId="0" applyFont="1" applyBorder="1" applyAlignment="1">
      <alignment wrapText="1"/>
    </xf>
    <xf numFmtId="0" fontId="66" fillId="63" borderId="0" xfId="0" applyFont="1" applyFill="1" applyBorder="1" applyAlignment="1">
      <alignment vertical="center" wrapText="1"/>
    </xf>
    <xf numFmtId="3" fontId="66" fillId="0" borderId="0" xfId="0" applyNumberFormat="1" applyFont="1" applyBorder="1" applyAlignment="1">
      <alignment horizontal="right" vertical="center" wrapText="1"/>
    </xf>
    <xf numFmtId="3" fontId="67" fillId="63" borderId="0" xfId="0" applyNumberFormat="1" applyFont="1" applyFill="1" applyBorder="1" applyAlignment="1">
      <alignment horizontal="right" vertical="center" wrapText="1"/>
    </xf>
    <xf numFmtId="0" fontId="66" fillId="0" borderId="0" xfId="0" applyFont="1" applyBorder="1" applyAlignment="1">
      <alignment horizontal="right" vertical="center" wrapText="1"/>
    </xf>
    <xf numFmtId="0" fontId="66" fillId="0" borderId="0" xfId="0" applyFont="1" applyBorder="1" applyAlignment="1">
      <alignment vertical="center" wrapText="1"/>
    </xf>
    <xf numFmtId="0" fontId="67" fillId="63" borderId="0" xfId="0" applyFont="1" applyFill="1" applyBorder="1" applyAlignment="1">
      <alignment vertical="center" wrapText="1"/>
    </xf>
    <xf numFmtId="0" fontId="66" fillId="0" borderId="12" xfId="0" applyFont="1" applyBorder="1" applyAlignment="1">
      <alignment horizontal="left" vertical="center" wrapText="1"/>
    </xf>
    <xf numFmtId="0" fontId="64" fillId="0" borderId="12" xfId="0" applyFont="1" applyBorder="1" applyAlignment="1">
      <alignment horizontal="left" vertical="center" wrapText="1"/>
    </xf>
    <xf numFmtId="0" fontId="61" fillId="0" borderId="12" xfId="0" applyFont="1" applyBorder="1" applyAlignment="1">
      <alignment vertical="center" wrapText="1"/>
    </xf>
    <xf numFmtId="0" fontId="64" fillId="62" borderId="23" xfId="0" applyFont="1" applyFill="1" applyBorder="1" applyAlignment="1">
      <alignment horizontal="center" vertical="center"/>
    </xf>
    <xf numFmtId="0" fontId="65" fillId="63" borderId="23" xfId="0" applyFont="1" applyFill="1" applyBorder="1" applyAlignment="1">
      <alignment horizontal="center" vertical="center"/>
    </xf>
    <xf numFmtId="0" fontId="64" fillId="62" borderId="23" xfId="0" applyFont="1" applyFill="1" applyBorder="1" applyAlignment="1">
      <alignment horizontal="center" vertical="center" wrapText="1"/>
    </xf>
    <xf numFmtId="0" fontId="64" fillId="0" borderId="28" xfId="0" applyFont="1" applyBorder="1" applyAlignment="1">
      <alignment horizontal="center" vertical="center" wrapText="1"/>
    </xf>
    <xf numFmtId="3" fontId="64" fillId="0" borderId="24" xfId="0" applyNumberFormat="1" applyFont="1" applyBorder="1" applyAlignment="1">
      <alignment horizontal="right" vertical="center" wrapText="1"/>
    </xf>
    <xf numFmtId="3" fontId="65" fillId="63" borderId="24" xfId="0" applyNumberFormat="1" applyFont="1" applyFill="1" applyBorder="1" applyAlignment="1">
      <alignment horizontal="right" vertical="center" wrapText="1"/>
    </xf>
    <xf numFmtId="0" fontId="64" fillId="0" borderId="28" xfId="0" applyFont="1" applyBorder="1" applyAlignment="1">
      <alignment horizontal="left" vertical="center" wrapText="1"/>
    </xf>
    <xf numFmtId="3" fontId="67" fillId="63" borderId="24" xfId="0" applyNumberFormat="1" applyFont="1" applyFill="1" applyBorder="1" applyAlignment="1">
      <alignment horizontal="right" vertical="center" wrapText="1"/>
    </xf>
    <xf numFmtId="0" fontId="0" fillId="0" borderId="0" xfId="0" applyFill="1" applyBorder="1"/>
    <xf numFmtId="0" fontId="0" fillId="0" borderId="0" xfId="0" applyBorder="1"/>
    <xf numFmtId="0" fontId="16" fillId="0" borderId="0" xfId="0" applyFont="1" applyBorder="1"/>
    <xf numFmtId="0" fontId="16" fillId="0" borderId="0" xfId="0" applyFont="1"/>
    <xf numFmtId="0" fontId="14" fillId="0" borderId="0" xfId="0" applyFont="1" applyProtection="1">
      <protection locked="0"/>
    </xf>
    <xf numFmtId="175" fontId="0" fillId="0" borderId="0" xfId="2189" applyNumberFormat="1" applyFont="1" applyProtection="1">
      <protection locked="0"/>
    </xf>
    <xf numFmtId="174" fontId="16" fillId="0" borderId="0" xfId="2189" applyNumberFormat="1" applyFont="1" applyBorder="1" applyAlignment="1" applyProtection="1">
      <protection locked="0"/>
    </xf>
    <xf numFmtId="0" fontId="16" fillId="0" borderId="0" xfId="0" applyFont="1" applyBorder="1" applyAlignment="1" applyProtection="1">
      <protection locked="0"/>
    </xf>
    <xf numFmtId="0" fontId="16" fillId="0" borderId="0" xfId="0" applyFont="1" applyAlignment="1" applyProtection="1">
      <alignment horizontal="center"/>
      <protection locked="0"/>
    </xf>
    <xf numFmtId="0" fontId="16" fillId="0" borderId="0" xfId="0" applyFont="1" applyFill="1" applyProtection="1">
      <protection locked="0"/>
    </xf>
    <xf numFmtId="164" fontId="0" fillId="0" borderId="0" xfId="2189" applyFont="1" applyFill="1" applyBorder="1" applyProtection="1">
      <protection locked="0"/>
    </xf>
    <xf numFmtId="164" fontId="0" fillId="0" borderId="0" xfId="2189" applyFont="1" applyFill="1" applyProtection="1">
      <protection locked="0"/>
    </xf>
    <xf numFmtId="164" fontId="14" fillId="0" borderId="0" xfId="0" applyNumberFormat="1" applyFont="1" applyProtection="1">
      <protection locked="0"/>
    </xf>
    <xf numFmtId="2" fontId="14" fillId="0" borderId="0" xfId="0" applyNumberFormat="1" applyFont="1" applyProtection="1">
      <protection locked="0"/>
    </xf>
    <xf numFmtId="174" fontId="0" fillId="0" borderId="0" xfId="2189" applyNumberFormat="1" applyFont="1" applyProtection="1">
      <protection locked="0"/>
    </xf>
    <xf numFmtId="174" fontId="0" fillId="0" borderId="0" xfId="2189" applyNumberFormat="1" applyFont="1" applyFill="1" applyBorder="1" applyProtection="1">
      <protection locked="0"/>
    </xf>
    <xf numFmtId="0" fontId="14" fillId="0" borderId="0" xfId="0" applyFont="1" applyFill="1" applyProtection="1">
      <protection locked="0"/>
    </xf>
    <xf numFmtId="175" fontId="0" fillId="0" borderId="0" xfId="2189" applyNumberFormat="1" applyFont="1" applyFill="1" applyProtection="1">
      <protection locked="0"/>
    </xf>
    <xf numFmtId="9" fontId="0" fillId="0" borderId="0" xfId="2201" applyFont="1" applyFill="1" applyBorder="1" applyProtection="1">
      <protection locked="0"/>
    </xf>
    <xf numFmtId="164" fontId="14" fillId="0" borderId="0" xfId="0" applyNumberFormat="1" applyFont="1" applyFill="1" applyProtection="1">
      <protection locked="0"/>
    </xf>
    <xf numFmtId="174" fontId="0" fillId="0" borderId="0" xfId="2189" applyNumberFormat="1" applyFont="1" applyFill="1" applyProtection="1">
      <protection locked="0"/>
    </xf>
    <xf numFmtId="174" fontId="16" fillId="0" borderId="0" xfId="2189" applyNumberFormat="1" applyFont="1" applyFill="1" applyBorder="1" applyAlignment="1" applyProtection="1">
      <protection locked="0"/>
    </xf>
    <xf numFmtId="0" fontId="16" fillId="0" borderId="0" xfId="0" applyFont="1" applyFill="1" applyBorder="1" applyAlignment="1" applyProtection="1">
      <protection locked="0"/>
    </xf>
    <xf numFmtId="0" fontId="16" fillId="0" borderId="0" xfId="0" applyFont="1" applyFill="1" applyBorder="1" applyProtection="1">
      <protection locked="0"/>
    </xf>
    <xf numFmtId="174" fontId="16" fillId="0" borderId="0" xfId="2189" applyNumberFormat="1" applyFont="1" applyFill="1" applyBorder="1" applyProtection="1">
      <protection locked="0"/>
    </xf>
    <xf numFmtId="0" fontId="14" fillId="0" borderId="0" xfId="0" applyFont="1" applyBorder="1" applyProtection="1">
      <protection locked="0"/>
    </xf>
    <xf numFmtId="175" fontId="0" fillId="0" borderId="0" xfId="2189" applyNumberFormat="1" applyFont="1" applyBorder="1" applyProtection="1">
      <protection locked="0"/>
    </xf>
    <xf numFmtId="0" fontId="14" fillId="0" borderId="0" xfId="0" applyFont="1" applyFill="1" applyBorder="1" applyProtection="1">
      <protection locked="0"/>
    </xf>
    <xf numFmtId="175" fontId="16" fillId="0" borderId="0" xfId="2189" applyNumberFormat="1" applyFont="1" applyFill="1" applyBorder="1" applyProtection="1">
      <protection locked="0"/>
    </xf>
    <xf numFmtId="175" fontId="0" fillId="0" borderId="0" xfId="2189" applyNumberFormat="1" applyFont="1" applyFill="1" applyBorder="1" applyAlignment="1" applyProtection="1">
      <alignment vertical="center"/>
      <protection locked="0"/>
    </xf>
    <xf numFmtId="175" fontId="0" fillId="0" borderId="0" xfId="2189" applyNumberFormat="1" applyFont="1" applyFill="1" applyBorder="1" applyProtection="1">
      <protection locked="0"/>
    </xf>
    <xf numFmtId="175" fontId="0" fillId="0" borderId="0" xfId="2189" applyNumberFormat="1" applyFont="1" applyFill="1" applyBorder="1" applyAlignment="1" applyProtection="1">
      <alignment horizontal="left"/>
      <protection locked="0"/>
    </xf>
    <xf numFmtId="2" fontId="14" fillId="0" borderId="0" xfId="0" applyNumberFormat="1" applyFont="1" applyFill="1" applyBorder="1" applyProtection="1">
      <protection locked="0"/>
    </xf>
    <xf numFmtId="10" fontId="0" fillId="0" borderId="0" xfId="2201" applyNumberFormat="1" applyFont="1" applyFill="1" applyBorder="1" applyProtection="1">
      <protection locked="0"/>
    </xf>
    <xf numFmtId="175" fontId="14" fillId="0" borderId="0" xfId="2189" applyNumberFormat="1" applyFont="1" applyFill="1" applyBorder="1" applyProtection="1">
      <protection locked="0"/>
    </xf>
    <xf numFmtId="176" fontId="0" fillId="0" borderId="0" xfId="2201" applyNumberFormat="1" applyFont="1" applyFill="1" applyBorder="1" applyProtection="1">
      <protection locked="0"/>
    </xf>
    <xf numFmtId="0" fontId="0" fillId="0" borderId="0" xfId="0" applyFont="1" applyFill="1" applyBorder="1" applyProtection="1">
      <protection locked="0"/>
    </xf>
    <xf numFmtId="164" fontId="0" fillId="0" borderId="0" xfId="2189" applyFont="1" applyFill="1" applyBorder="1" applyAlignment="1" applyProtection="1">
      <protection locked="0"/>
    </xf>
    <xf numFmtId="0" fontId="64" fillId="62" borderId="12" xfId="0" applyFont="1" applyFill="1" applyBorder="1" applyAlignment="1">
      <alignment horizontal="center" vertical="center"/>
    </xf>
    <xf numFmtId="0" fontId="64" fillId="0" borderId="26" xfId="0" applyFont="1" applyBorder="1" applyAlignment="1">
      <alignment horizontal="center" vertical="center" wrapText="1"/>
    </xf>
    <xf numFmtId="0" fontId="63" fillId="0" borderId="26" xfId="0" applyFont="1" applyFill="1" applyBorder="1" applyProtection="1">
      <protection locked="0"/>
    </xf>
    <xf numFmtId="0" fontId="63" fillId="0" borderId="23" xfId="0" applyFont="1" applyFill="1" applyBorder="1" applyAlignment="1" applyProtection="1">
      <alignment wrapText="1"/>
      <protection locked="0"/>
    </xf>
    <xf numFmtId="0" fontId="63" fillId="0" borderId="12" xfId="0" applyFont="1" applyFill="1" applyBorder="1" applyProtection="1">
      <protection locked="0"/>
    </xf>
    <xf numFmtId="164" fontId="61" fillId="0" borderId="0" xfId="2189" applyFont="1" applyFill="1" applyBorder="1" applyProtection="1">
      <protection locked="0"/>
    </xf>
    <xf numFmtId="0" fontId="61" fillId="0" borderId="0" xfId="0" applyFont="1" applyProtection="1">
      <protection locked="0"/>
    </xf>
    <xf numFmtId="0" fontId="62" fillId="0" borderId="0" xfId="0" applyFont="1" applyProtection="1">
      <protection locked="0"/>
    </xf>
    <xf numFmtId="0" fontId="63" fillId="0" borderId="0" xfId="0" applyFont="1" applyFill="1" applyBorder="1" applyAlignment="1" applyProtection="1">
      <alignment wrapText="1"/>
      <protection locked="0"/>
    </xf>
    <xf numFmtId="164" fontId="61" fillId="0" borderId="0" xfId="2203" applyFont="1"/>
    <xf numFmtId="0" fontId="61" fillId="0" borderId="0" xfId="0" applyFont="1" applyBorder="1"/>
    <xf numFmtId="0" fontId="0" fillId="0" borderId="0" xfId="0" applyAlignment="1">
      <alignment wrapText="1"/>
    </xf>
    <xf numFmtId="0" fontId="16" fillId="0" borderId="0" xfId="0" applyFont="1" applyBorder="1" applyAlignment="1">
      <alignment wrapText="1"/>
    </xf>
    <xf numFmtId="0" fontId="63" fillId="0" borderId="23" xfId="0" applyFont="1" applyBorder="1" applyAlignment="1">
      <alignment wrapText="1"/>
    </xf>
    <xf numFmtId="164" fontId="61" fillId="0" borderId="0" xfId="2203" applyFont="1" applyFill="1"/>
    <xf numFmtId="164" fontId="61" fillId="0" borderId="24" xfId="2203" applyFont="1" applyFill="1" applyBorder="1"/>
    <xf numFmtId="175" fontId="16" fillId="0" borderId="0" xfId="2189" applyNumberFormat="1" applyFont="1" applyBorder="1"/>
    <xf numFmtId="0" fontId="63" fillId="0" borderId="0" xfId="0" applyFont="1" applyAlignment="1">
      <alignment wrapText="1"/>
    </xf>
    <xf numFmtId="0" fontId="63" fillId="0" borderId="30" xfId="0" applyFont="1" applyBorder="1" applyAlignment="1">
      <alignment wrapText="1"/>
    </xf>
    <xf numFmtId="0" fontId="63" fillId="0" borderId="12" xfId="0" applyFont="1" applyBorder="1"/>
    <xf numFmtId="49" fontId="63" fillId="0" borderId="26" xfId="0" applyNumberFormat="1" applyFont="1" applyBorder="1"/>
    <xf numFmtId="3" fontId="61" fillId="0" borderId="0" xfId="0" applyNumberFormat="1" applyFont="1"/>
    <xf numFmtId="3" fontId="61" fillId="0" borderId="0" xfId="0" applyNumberFormat="1" applyFont="1" applyBorder="1"/>
    <xf numFmtId="0" fontId="63" fillId="0" borderId="12" xfId="0" applyFont="1" applyFill="1" applyBorder="1"/>
    <xf numFmtId="0" fontId="63" fillId="0" borderId="28" xfId="0" applyFont="1" applyFill="1" applyBorder="1"/>
    <xf numFmtId="175" fontId="63" fillId="0" borderId="23" xfId="2189" applyNumberFormat="1" applyFont="1" applyFill="1" applyBorder="1" applyAlignment="1"/>
    <xf numFmtId="9" fontId="63" fillId="0" borderId="12" xfId="0" applyNumberFormat="1" applyFont="1" applyBorder="1"/>
    <xf numFmtId="175" fontId="63" fillId="0" borderId="12" xfId="2189" applyNumberFormat="1" applyFont="1" applyFill="1" applyBorder="1" applyAlignment="1">
      <alignment horizontal="left"/>
    </xf>
    <xf numFmtId="0" fontId="63" fillId="0" borderId="23" xfId="0" applyFont="1" applyBorder="1" applyAlignment="1">
      <alignment horizontal="left" wrapText="1"/>
    </xf>
    <xf numFmtId="164" fontId="61" fillId="0" borderId="0" xfId="2203" applyFont="1" applyAlignment="1">
      <alignment horizontal="right"/>
    </xf>
    <xf numFmtId="164" fontId="61" fillId="0" borderId="0" xfId="2203" applyFont="1" applyFill="1" applyBorder="1" applyAlignment="1" applyProtection="1">
      <alignment horizontal="right"/>
      <protection locked="0"/>
    </xf>
    <xf numFmtId="0" fontId="63" fillId="0" borderId="12" xfId="0" applyFont="1" applyFill="1" applyBorder="1" applyAlignment="1" applyProtection="1">
      <alignment horizontal="left"/>
      <protection locked="0"/>
    </xf>
    <xf numFmtId="0" fontId="63" fillId="0" borderId="26" xfId="0" applyFont="1" applyFill="1" applyBorder="1" applyAlignment="1" applyProtection="1">
      <protection locked="0"/>
    </xf>
    <xf numFmtId="164" fontId="68" fillId="0" borderId="0" xfId="2203" applyFont="1" applyAlignment="1">
      <alignment horizontal="right"/>
    </xf>
    <xf numFmtId="175" fontId="63" fillId="0" borderId="28" xfId="2189" applyNumberFormat="1" applyFont="1" applyFill="1" applyBorder="1" applyAlignment="1">
      <alignment horizontal="left"/>
    </xf>
    <xf numFmtId="175" fontId="63" fillId="0" borderId="26" xfId="2189" applyNumberFormat="1" applyFont="1" applyFill="1" applyBorder="1" applyAlignment="1"/>
    <xf numFmtId="174" fontId="61" fillId="0" borderId="0" xfId="2203" applyNumberFormat="1" applyFont="1" applyAlignment="1">
      <alignment horizontal="right"/>
    </xf>
    <xf numFmtId="174" fontId="61" fillId="0" borderId="24" xfId="2203" applyNumberFormat="1" applyFont="1" applyBorder="1" applyAlignment="1">
      <alignment horizontal="right"/>
    </xf>
    <xf numFmtId="0" fontId="0" fillId="0" borderId="0" xfId="0" applyFont="1" applyProtection="1">
      <protection locked="0"/>
    </xf>
    <xf numFmtId="0" fontId="0" fillId="0" borderId="0" xfId="0" applyFont="1" applyBorder="1" applyProtection="1">
      <protection locked="0"/>
    </xf>
    <xf numFmtId="0" fontId="0" fillId="0" borderId="0" xfId="0" applyFont="1" applyFill="1" applyProtection="1">
      <protection locked="0"/>
    </xf>
    <xf numFmtId="175" fontId="61" fillId="0" borderId="0" xfId="2189" applyNumberFormat="1" applyFont="1" applyFill="1" applyBorder="1" applyProtection="1">
      <protection locked="0"/>
    </xf>
    <xf numFmtId="0" fontId="61" fillId="0" borderId="0" xfId="0" applyFont="1" applyFill="1" applyBorder="1" applyProtection="1"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Alignment="1" applyProtection="1">
      <alignment vertical="center"/>
      <protection locked="0"/>
    </xf>
    <xf numFmtId="175" fontId="61" fillId="0" borderId="0" xfId="2189" applyNumberFormat="1" applyFont="1" applyFill="1" applyBorder="1" applyAlignment="1" applyProtection="1">
      <alignment vertical="center"/>
      <protection locked="0"/>
    </xf>
    <xf numFmtId="174" fontId="0" fillId="0" borderId="0" xfId="0" applyNumberFormat="1" applyFont="1" applyFill="1" applyBorder="1" applyProtection="1">
      <protection locked="0"/>
    </xf>
    <xf numFmtId="174" fontId="0" fillId="0" borderId="0" xfId="2189" applyNumberFormat="1" applyFont="1" applyFill="1" applyBorder="1" applyAlignment="1" applyProtection="1">
      <protection locked="0"/>
    </xf>
    <xf numFmtId="0" fontId="0" fillId="0" borderId="0" xfId="0" applyFont="1"/>
    <xf numFmtId="0" fontId="0" fillId="0" borderId="0" xfId="0" applyFont="1" applyAlignment="1"/>
    <xf numFmtId="175" fontId="63" fillId="0" borderId="26" xfId="2189" applyNumberFormat="1" applyFont="1" applyFill="1" applyBorder="1" applyAlignment="1">
      <alignment vertical="top"/>
    </xf>
    <xf numFmtId="164" fontId="61" fillId="0" borderId="0" xfId="0" applyNumberFormat="1" applyFont="1"/>
    <xf numFmtId="177" fontId="61" fillId="0" borderId="0" xfId="0" applyNumberFormat="1" applyFont="1"/>
    <xf numFmtId="0" fontId="63" fillId="0" borderId="0" xfId="0" applyFont="1" applyBorder="1"/>
    <xf numFmtId="164" fontId="61" fillId="0" borderId="0" xfId="2203" applyFont="1" applyBorder="1"/>
    <xf numFmtId="0" fontId="63" fillId="0" borderId="0" xfId="0" applyFont="1" applyBorder="1" applyAlignment="1">
      <alignment horizontal="right"/>
    </xf>
    <xf numFmtId="177" fontId="61" fillId="0" borderId="0" xfId="0" applyNumberFormat="1" applyFont="1" applyBorder="1"/>
    <xf numFmtId="0" fontId="63" fillId="0" borderId="12" xfId="0" applyFont="1" applyBorder="1" applyAlignment="1">
      <alignment horizontal="left"/>
    </xf>
    <xf numFmtId="2" fontId="61" fillId="0" borderId="0" xfId="2203" applyNumberFormat="1" applyFont="1" applyAlignment="1">
      <alignment horizontal="right"/>
    </xf>
    <xf numFmtId="0" fontId="69" fillId="0" borderId="23" xfId="2202" quotePrefix="1" applyNumberFormat="1" applyFont="1" applyFill="1" applyBorder="1" applyAlignment="1">
      <alignment horizontal="left"/>
    </xf>
    <xf numFmtId="0" fontId="63" fillId="0" borderId="26" xfId="0" applyFont="1" applyBorder="1" applyAlignment="1">
      <alignment horizontal="left"/>
    </xf>
    <xf numFmtId="0" fontId="68" fillId="0" borderId="23" xfId="0" applyFont="1" applyBorder="1"/>
    <xf numFmtId="0" fontId="69" fillId="0" borderId="23" xfId="0" applyFont="1" applyBorder="1"/>
    <xf numFmtId="0" fontId="69" fillId="0" borderId="0" xfId="0" applyFont="1"/>
    <xf numFmtId="174" fontId="63" fillId="0" borderId="23" xfId="2203" applyNumberFormat="1" applyFont="1" applyFill="1" applyBorder="1"/>
    <xf numFmtId="164" fontId="61" fillId="0" borderId="0" xfId="2203" applyNumberFormat="1" applyFont="1"/>
    <xf numFmtId="164" fontId="61" fillId="0" borderId="0" xfId="0" applyNumberFormat="1" applyFont="1" applyAlignment="1">
      <alignment horizontal="right"/>
    </xf>
    <xf numFmtId="164" fontId="61" fillId="0" borderId="0" xfId="2203" applyNumberFormat="1" applyFont="1" applyAlignment="1">
      <alignment horizontal="right"/>
    </xf>
    <xf numFmtId="1" fontId="0" fillId="0" borderId="31" xfId="0" applyNumberFormat="1" applyBorder="1"/>
    <xf numFmtId="1" fontId="0" fillId="0" borderId="29" xfId="0" applyNumberFormat="1" applyBorder="1"/>
    <xf numFmtId="1" fontId="0" fillId="0" borderId="25" xfId="0" applyNumberFormat="1" applyBorder="1"/>
    <xf numFmtId="1" fontId="0" fillId="0" borderId="0" xfId="0" applyNumberFormat="1" applyBorder="1"/>
    <xf numFmtId="0" fontId="16" fillId="0" borderId="26" xfId="0" applyFont="1" applyBorder="1"/>
    <xf numFmtId="3" fontId="70" fillId="0" borderId="0" xfId="2205" applyFont="1" applyFill="1"/>
    <xf numFmtId="3" fontId="70" fillId="0" borderId="0" xfId="2205" applyFont="1" applyFill="1" applyAlignment="1">
      <alignment vertical="center"/>
    </xf>
    <xf numFmtId="3" fontId="71" fillId="0" borderId="0" xfId="2205" applyFont="1" applyFill="1"/>
    <xf numFmtId="1" fontId="0" fillId="0" borderId="32" xfId="0" applyNumberFormat="1" applyBorder="1"/>
    <xf numFmtId="3" fontId="70" fillId="0" borderId="25" xfId="2205" applyFont="1" applyFill="1" applyBorder="1"/>
    <xf numFmtId="3" fontId="70" fillId="0" borderId="25" xfId="2205" applyFont="1" applyFill="1" applyBorder="1" applyAlignment="1">
      <alignment vertical="center"/>
    </xf>
    <xf numFmtId="164" fontId="0" fillId="0" borderId="0" xfId="0" applyNumberFormat="1" applyFont="1" applyFill="1" applyAlignment="1" applyProtection="1">
      <alignment vertical="center"/>
      <protection locked="0"/>
    </xf>
    <xf numFmtId="178" fontId="74" fillId="64" borderId="0" xfId="0" applyNumberFormat="1" applyFont="1" applyFill="1" applyAlignment="1">
      <alignment horizontal="left"/>
    </xf>
    <xf numFmtId="0" fontId="18" fillId="0" borderId="0" xfId="0" applyFont="1" applyFill="1"/>
    <xf numFmtId="0" fontId="75" fillId="64" borderId="0" xfId="0" applyFont="1" applyFill="1"/>
    <xf numFmtId="0" fontId="63" fillId="0" borderId="0" xfId="0" applyFont="1" applyBorder="1" applyAlignment="1">
      <alignment horizontal="center" vertical="top"/>
    </xf>
    <xf numFmtId="0" fontId="63" fillId="0" borderId="23" xfId="0" applyFont="1" applyBorder="1" applyAlignment="1">
      <alignment horizontal="center" vertical="top"/>
    </xf>
  </cellXfs>
  <cellStyles count="2206">
    <cellStyle name="=C:\WINNT\SYSTEM32\COMMAND.COM" xfId="1071"/>
    <cellStyle name="20% - Accent1" xfId="19" builtinId="30" customBuiltin="1"/>
    <cellStyle name="20% - Accent1 10" xfId="70"/>
    <cellStyle name="20% - Accent1 10 2" xfId="1072"/>
    <cellStyle name="20% - Accent1 11" xfId="71"/>
    <cellStyle name="20% - Accent1 11 2" xfId="1073"/>
    <cellStyle name="20% - Accent1 2" xfId="72"/>
    <cellStyle name="20% - Accent1 2 2" xfId="73"/>
    <cellStyle name="20% - Accent1 2 2 2" xfId="1074"/>
    <cellStyle name="20% - Accent1 2 3" xfId="74"/>
    <cellStyle name="20% - Accent1 2 3 2" xfId="1075"/>
    <cellStyle name="20% - Accent1 2 4" xfId="75"/>
    <cellStyle name="20% - Accent1 2 4 2" xfId="1076"/>
    <cellStyle name="20% - Accent1 2 5" xfId="76"/>
    <cellStyle name="20% - Accent1 2 5 2" xfId="1077"/>
    <cellStyle name="20% - Accent1 2 6" xfId="77"/>
    <cellStyle name="20% - Accent1 2 6 2" xfId="1078"/>
    <cellStyle name="20% - Accent1 2 7" xfId="1079"/>
    <cellStyle name="20% - Accent1 3" xfId="78"/>
    <cellStyle name="20% - Accent1 3 2" xfId="79"/>
    <cellStyle name="20% - Accent1 3 2 2" xfId="1080"/>
    <cellStyle name="20% - Accent1 3 3" xfId="80"/>
    <cellStyle name="20% - Accent1 3 3 2" xfId="1081"/>
    <cellStyle name="20% - Accent1 3 4" xfId="81"/>
    <cellStyle name="20% - Accent1 3 4 2" xfId="1082"/>
    <cellStyle name="20% - Accent1 3 5" xfId="82"/>
    <cellStyle name="20% - Accent1 3 5 2" xfId="1083"/>
    <cellStyle name="20% - Accent1 3 6" xfId="83"/>
    <cellStyle name="20% - Accent1 3 6 2" xfId="1084"/>
    <cellStyle name="20% - Accent1 3 7" xfId="1085"/>
    <cellStyle name="20% - Accent1 4" xfId="84"/>
    <cellStyle name="20% - Accent1 4 2" xfId="1086"/>
    <cellStyle name="20% - Accent1 5" xfId="85"/>
    <cellStyle name="20% - Accent1 5 2" xfId="1087"/>
    <cellStyle name="20% - Accent1 6" xfId="86"/>
    <cellStyle name="20% - Accent1 6 2" xfId="1088"/>
    <cellStyle name="20% - Accent1 7" xfId="87"/>
    <cellStyle name="20% - Accent1 7 2" xfId="1089"/>
    <cellStyle name="20% - Accent1 8" xfId="88"/>
    <cellStyle name="20% - Accent1 8 2" xfId="1090"/>
    <cellStyle name="20% - Accent1 9" xfId="89"/>
    <cellStyle name="20% - Accent1 9 2" xfId="1091"/>
    <cellStyle name="20% - Accent2" xfId="23" builtinId="34" customBuiltin="1"/>
    <cellStyle name="20% - Accent2 10" xfId="90"/>
    <cellStyle name="20% - Accent2 10 2" xfId="1092"/>
    <cellStyle name="20% - Accent2 11" xfId="91"/>
    <cellStyle name="20% - Accent2 11 2" xfId="1093"/>
    <cellStyle name="20% - Accent2 2" xfId="92"/>
    <cellStyle name="20% - Accent2 2 2" xfId="93"/>
    <cellStyle name="20% - Accent2 2 2 2" xfId="1094"/>
    <cellStyle name="20% - Accent2 2 3" xfId="94"/>
    <cellStyle name="20% - Accent2 2 3 2" xfId="1095"/>
    <cellStyle name="20% - Accent2 2 4" xfId="95"/>
    <cellStyle name="20% - Accent2 2 4 2" xfId="1096"/>
    <cellStyle name="20% - Accent2 2 5" xfId="96"/>
    <cellStyle name="20% - Accent2 2 5 2" xfId="1097"/>
    <cellStyle name="20% - Accent2 2 6" xfId="97"/>
    <cellStyle name="20% - Accent2 2 6 2" xfId="1098"/>
    <cellStyle name="20% - Accent2 2 7" xfId="1099"/>
    <cellStyle name="20% - Accent2 3" xfId="98"/>
    <cellStyle name="20% - Accent2 3 2" xfId="99"/>
    <cellStyle name="20% - Accent2 3 2 2" xfId="1100"/>
    <cellStyle name="20% - Accent2 3 3" xfId="100"/>
    <cellStyle name="20% - Accent2 3 3 2" xfId="1101"/>
    <cellStyle name="20% - Accent2 3 4" xfId="101"/>
    <cellStyle name="20% - Accent2 3 4 2" xfId="1102"/>
    <cellStyle name="20% - Accent2 3 5" xfId="102"/>
    <cellStyle name="20% - Accent2 3 5 2" xfId="1103"/>
    <cellStyle name="20% - Accent2 3 6" xfId="103"/>
    <cellStyle name="20% - Accent2 3 6 2" xfId="1104"/>
    <cellStyle name="20% - Accent2 3 7" xfId="1105"/>
    <cellStyle name="20% - Accent2 4" xfId="104"/>
    <cellStyle name="20% - Accent2 4 2" xfId="1106"/>
    <cellStyle name="20% - Accent2 5" xfId="105"/>
    <cellStyle name="20% - Accent2 5 2" xfId="1107"/>
    <cellStyle name="20% - Accent2 6" xfId="106"/>
    <cellStyle name="20% - Accent2 6 2" xfId="1108"/>
    <cellStyle name="20% - Accent2 7" xfId="107"/>
    <cellStyle name="20% - Accent2 7 2" xfId="1109"/>
    <cellStyle name="20% - Accent2 8" xfId="108"/>
    <cellStyle name="20% - Accent2 8 2" xfId="1110"/>
    <cellStyle name="20% - Accent2 9" xfId="109"/>
    <cellStyle name="20% - Accent2 9 2" xfId="1111"/>
    <cellStyle name="20% - Accent3" xfId="27" builtinId="38" customBuiltin="1"/>
    <cellStyle name="20% - Accent3 10" xfId="110"/>
    <cellStyle name="20% - Accent3 10 2" xfId="1112"/>
    <cellStyle name="20% - Accent3 11" xfId="111"/>
    <cellStyle name="20% - Accent3 11 2" xfId="1113"/>
    <cellStyle name="20% - Accent3 2" xfId="112"/>
    <cellStyle name="20% - Accent3 2 2" xfId="113"/>
    <cellStyle name="20% - Accent3 2 2 2" xfId="1114"/>
    <cellStyle name="20% - Accent3 2 3" xfId="114"/>
    <cellStyle name="20% - Accent3 2 3 2" xfId="1115"/>
    <cellStyle name="20% - Accent3 2 4" xfId="115"/>
    <cellStyle name="20% - Accent3 2 4 2" xfId="1116"/>
    <cellStyle name="20% - Accent3 2 5" xfId="116"/>
    <cellStyle name="20% - Accent3 2 5 2" xfId="1117"/>
    <cellStyle name="20% - Accent3 2 6" xfId="117"/>
    <cellStyle name="20% - Accent3 2 6 2" xfId="1118"/>
    <cellStyle name="20% - Accent3 2 7" xfId="1119"/>
    <cellStyle name="20% - Accent3 3" xfId="118"/>
    <cellStyle name="20% - Accent3 3 2" xfId="119"/>
    <cellStyle name="20% - Accent3 3 2 2" xfId="1120"/>
    <cellStyle name="20% - Accent3 3 3" xfId="120"/>
    <cellStyle name="20% - Accent3 3 3 2" xfId="1121"/>
    <cellStyle name="20% - Accent3 3 4" xfId="121"/>
    <cellStyle name="20% - Accent3 3 4 2" xfId="1122"/>
    <cellStyle name="20% - Accent3 3 5" xfId="122"/>
    <cellStyle name="20% - Accent3 3 5 2" xfId="1123"/>
    <cellStyle name="20% - Accent3 3 6" xfId="123"/>
    <cellStyle name="20% - Accent3 3 6 2" xfId="1124"/>
    <cellStyle name="20% - Accent3 3 7" xfId="1125"/>
    <cellStyle name="20% - Accent3 4" xfId="124"/>
    <cellStyle name="20% - Accent3 4 2" xfId="1126"/>
    <cellStyle name="20% - Accent3 5" xfId="125"/>
    <cellStyle name="20% - Accent3 5 2" xfId="1127"/>
    <cellStyle name="20% - Accent3 6" xfId="126"/>
    <cellStyle name="20% - Accent3 6 2" xfId="1128"/>
    <cellStyle name="20% - Accent3 7" xfId="127"/>
    <cellStyle name="20% - Accent3 7 2" xfId="1129"/>
    <cellStyle name="20% - Accent3 8" xfId="128"/>
    <cellStyle name="20% - Accent3 8 2" xfId="1130"/>
    <cellStyle name="20% - Accent3 9" xfId="129"/>
    <cellStyle name="20% - Accent3 9 2" xfId="1131"/>
    <cellStyle name="20% - Accent4" xfId="31" builtinId="42" customBuiltin="1"/>
    <cellStyle name="20% - Accent4 10" xfId="130"/>
    <cellStyle name="20% - Accent4 10 2" xfId="1132"/>
    <cellStyle name="20% - Accent4 11" xfId="131"/>
    <cellStyle name="20% - Accent4 11 2" xfId="1133"/>
    <cellStyle name="20% - Accent4 2" xfId="132"/>
    <cellStyle name="20% - Accent4 2 2" xfId="133"/>
    <cellStyle name="20% - Accent4 2 2 2" xfId="1134"/>
    <cellStyle name="20% - Accent4 2 3" xfId="134"/>
    <cellStyle name="20% - Accent4 2 3 2" xfId="1135"/>
    <cellStyle name="20% - Accent4 2 4" xfId="135"/>
    <cellStyle name="20% - Accent4 2 4 2" xfId="1136"/>
    <cellStyle name="20% - Accent4 2 5" xfId="136"/>
    <cellStyle name="20% - Accent4 2 5 2" xfId="1137"/>
    <cellStyle name="20% - Accent4 2 6" xfId="137"/>
    <cellStyle name="20% - Accent4 2 6 2" xfId="1138"/>
    <cellStyle name="20% - Accent4 2 7" xfId="1139"/>
    <cellStyle name="20% - Accent4 3" xfId="138"/>
    <cellStyle name="20% - Accent4 3 2" xfId="139"/>
    <cellStyle name="20% - Accent4 3 2 2" xfId="1140"/>
    <cellStyle name="20% - Accent4 3 3" xfId="140"/>
    <cellStyle name="20% - Accent4 3 3 2" xfId="1141"/>
    <cellStyle name="20% - Accent4 3 4" xfId="141"/>
    <cellStyle name="20% - Accent4 3 4 2" xfId="1142"/>
    <cellStyle name="20% - Accent4 3 5" xfId="142"/>
    <cellStyle name="20% - Accent4 3 5 2" xfId="1143"/>
    <cellStyle name="20% - Accent4 3 6" xfId="143"/>
    <cellStyle name="20% - Accent4 3 6 2" xfId="1144"/>
    <cellStyle name="20% - Accent4 3 7" xfId="1145"/>
    <cellStyle name="20% - Accent4 4" xfId="144"/>
    <cellStyle name="20% - Accent4 4 2" xfId="1146"/>
    <cellStyle name="20% - Accent4 5" xfId="145"/>
    <cellStyle name="20% - Accent4 5 2" xfId="1147"/>
    <cellStyle name="20% - Accent4 6" xfId="146"/>
    <cellStyle name="20% - Accent4 6 2" xfId="1148"/>
    <cellStyle name="20% - Accent4 7" xfId="147"/>
    <cellStyle name="20% - Accent4 7 2" xfId="1149"/>
    <cellStyle name="20% - Accent4 8" xfId="148"/>
    <cellStyle name="20% - Accent4 8 2" xfId="1150"/>
    <cellStyle name="20% - Accent4 9" xfId="149"/>
    <cellStyle name="20% - Accent4 9 2" xfId="1151"/>
    <cellStyle name="20% - Accent5" xfId="35" builtinId="46" customBuiltin="1"/>
    <cellStyle name="20% - Accent5 10" xfId="150"/>
    <cellStyle name="20% - Accent5 10 2" xfId="1152"/>
    <cellStyle name="20% - Accent5 11" xfId="151"/>
    <cellStyle name="20% - Accent5 11 2" xfId="1153"/>
    <cellStyle name="20% - Accent5 2" xfId="152"/>
    <cellStyle name="20% - Accent5 2 2" xfId="153"/>
    <cellStyle name="20% - Accent5 2 2 2" xfId="1154"/>
    <cellStyle name="20% - Accent5 2 3" xfId="154"/>
    <cellStyle name="20% - Accent5 2 3 2" xfId="1155"/>
    <cellStyle name="20% - Accent5 2 4" xfId="155"/>
    <cellStyle name="20% - Accent5 2 4 2" xfId="1156"/>
    <cellStyle name="20% - Accent5 2 5" xfId="156"/>
    <cellStyle name="20% - Accent5 2 5 2" xfId="1157"/>
    <cellStyle name="20% - Accent5 2 6" xfId="157"/>
    <cellStyle name="20% - Accent5 2 6 2" xfId="1158"/>
    <cellStyle name="20% - Accent5 2 7" xfId="1159"/>
    <cellStyle name="20% - Accent5 3" xfId="158"/>
    <cellStyle name="20% - Accent5 3 2" xfId="159"/>
    <cellStyle name="20% - Accent5 3 2 2" xfId="1160"/>
    <cellStyle name="20% - Accent5 3 3" xfId="160"/>
    <cellStyle name="20% - Accent5 3 3 2" xfId="1161"/>
    <cellStyle name="20% - Accent5 3 4" xfId="161"/>
    <cellStyle name="20% - Accent5 3 4 2" xfId="1162"/>
    <cellStyle name="20% - Accent5 3 5" xfId="162"/>
    <cellStyle name="20% - Accent5 3 5 2" xfId="1163"/>
    <cellStyle name="20% - Accent5 3 6" xfId="163"/>
    <cellStyle name="20% - Accent5 3 6 2" xfId="1164"/>
    <cellStyle name="20% - Accent5 3 7" xfId="1165"/>
    <cellStyle name="20% - Accent5 4" xfId="164"/>
    <cellStyle name="20% - Accent5 4 2" xfId="1166"/>
    <cellStyle name="20% - Accent5 5" xfId="165"/>
    <cellStyle name="20% - Accent5 5 2" xfId="1167"/>
    <cellStyle name="20% - Accent5 6" xfId="166"/>
    <cellStyle name="20% - Accent5 6 2" xfId="1168"/>
    <cellStyle name="20% - Accent5 7" xfId="167"/>
    <cellStyle name="20% - Accent5 7 2" xfId="1169"/>
    <cellStyle name="20% - Accent5 8" xfId="168"/>
    <cellStyle name="20% - Accent5 8 2" xfId="1170"/>
    <cellStyle name="20% - Accent5 9" xfId="169"/>
    <cellStyle name="20% - Accent5 9 2" xfId="1171"/>
    <cellStyle name="20% - Accent6" xfId="39" builtinId="50" customBuiltin="1"/>
    <cellStyle name="20% - Accent6 10" xfId="170"/>
    <cellStyle name="20% - Accent6 10 2" xfId="1172"/>
    <cellStyle name="20% - Accent6 11" xfId="171"/>
    <cellStyle name="20% - Accent6 11 2" xfId="1173"/>
    <cellStyle name="20% - Accent6 2" xfId="172"/>
    <cellStyle name="20% - Accent6 2 2" xfId="173"/>
    <cellStyle name="20% - Accent6 2 2 2" xfId="1174"/>
    <cellStyle name="20% - Accent6 2 3" xfId="174"/>
    <cellStyle name="20% - Accent6 2 3 2" xfId="1175"/>
    <cellStyle name="20% - Accent6 2 4" xfId="175"/>
    <cellStyle name="20% - Accent6 2 4 2" xfId="1176"/>
    <cellStyle name="20% - Accent6 2 5" xfId="176"/>
    <cellStyle name="20% - Accent6 2 5 2" xfId="1177"/>
    <cellStyle name="20% - Accent6 2 6" xfId="177"/>
    <cellStyle name="20% - Accent6 2 6 2" xfId="1178"/>
    <cellStyle name="20% - Accent6 2 7" xfId="1179"/>
    <cellStyle name="20% - Accent6 3" xfId="178"/>
    <cellStyle name="20% - Accent6 3 2" xfId="179"/>
    <cellStyle name="20% - Accent6 3 2 2" xfId="1180"/>
    <cellStyle name="20% - Accent6 3 3" xfId="180"/>
    <cellStyle name="20% - Accent6 3 3 2" xfId="1181"/>
    <cellStyle name="20% - Accent6 3 4" xfId="181"/>
    <cellStyle name="20% - Accent6 3 4 2" xfId="1182"/>
    <cellStyle name="20% - Accent6 3 5" xfId="182"/>
    <cellStyle name="20% - Accent6 3 5 2" xfId="1183"/>
    <cellStyle name="20% - Accent6 3 6" xfId="183"/>
    <cellStyle name="20% - Accent6 3 6 2" xfId="1184"/>
    <cellStyle name="20% - Accent6 3 7" xfId="1185"/>
    <cellStyle name="20% - Accent6 4" xfId="184"/>
    <cellStyle name="20% - Accent6 4 2" xfId="1186"/>
    <cellStyle name="20% - Accent6 5" xfId="185"/>
    <cellStyle name="20% - Accent6 5 2" xfId="1187"/>
    <cellStyle name="20% - Accent6 6" xfId="186"/>
    <cellStyle name="20% - Accent6 6 2" xfId="1188"/>
    <cellStyle name="20% - Accent6 7" xfId="187"/>
    <cellStyle name="20% - Accent6 7 2" xfId="1189"/>
    <cellStyle name="20% - Accent6 8" xfId="188"/>
    <cellStyle name="20% - Accent6 8 2" xfId="1190"/>
    <cellStyle name="20% - Accent6 9" xfId="189"/>
    <cellStyle name="20% - Accent6 9 2" xfId="1191"/>
    <cellStyle name="40% - Accent1" xfId="20" builtinId="31" customBuiltin="1"/>
    <cellStyle name="40% - Accent1 10" xfId="190"/>
    <cellStyle name="40% - Accent1 10 2" xfId="1192"/>
    <cellStyle name="40% - Accent1 11" xfId="191"/>
    <cellStyle name="40% - Accent1 11 2" xfId="1193"/>
    <cellStyle name="40% - Accent1 2" xfId="192"/>
    <cellStyle name="40% - Accent1 2 2" xfId="193"/>
    <cellStyle name="40% - Accent1 2 2 2" xfId="1194"/>
    <cellStyle name="40% - Accent1 2 3" xfId="194"/>
    <cellStyle name="40% - Accent1 2 3 2" xfId="1195"/>
    <cellStyle name="40% - Accent1 2 4" xfId="195"/>
    <cellStyle name="40% - Accent1 2 4 2" xfId="1196"/>
    <cellStyle name="40% - Accent1 2 5" xfId="196"/>
    <cellStyle name="40% - Accent1 2 5 2" xfId="1197"/>
    <cellStyle name="40% - Accent1 2 6" xfId="197"/>
    <cellStyle name="40% - Accent1 2 6 2" xfId="1198"/>
    <cellStyle name="40% - Accent1 2 7" xfId="1199"/>
    <cellStyle name="40% - Accent1 3" xfId="198"/>
    <cellStyle name="40% - Accent1 3 2" xfId="199"/>
    <cellStyle name="40% - Accent1 3 2 2" xfId="1200"/>
    <cellStyle name="40% - Accent1 3 3" xfId="200"/>
    <cellStyle name="40% - Accent1 3 3 2" xfId="1201"/>
    <cellStyle name="40% - Accent1 3 4" xfId="201"/>
    <cellStyle name="40% - Accent1 3 4 2" xfId="1202"/>
    <cellStyle name="40% - Accent1 3 5" xfId="202"/>
    <cellStyle name="40% - Accent1 3 5 2" xfId="1203"/>
    <cellStyle name="40% - Accent1 3 6" xfId="203"/>
    <cellStyle name="40% - Accent1 3 6 2" xfId="1204"/>
    <cellStyle name="40% - Accent1 3 7" xfId="1205"/>
    <cellStyle name="40% - Accent1 4" xfId="204"/>
    <cellStyle name="40% - Accent1 4 2" xfId="1206"/>
    <cellStyle name="40% - Accent1 5" xfId="205"/>
    <cellStyle name="40% - Accent1 5 2" xfId="1207"/>
    <cellStyle name="40% - Accent1 6" xfId="206"/>
    <cellStyle name="40% - Accent1 6 2" xfId="1208"/>
    <cellStyle name="40% - Accent1 7" xfId="207"/>
    <cellStyle name="40% - Accent1 7 2" xfId="1209"/>
    <cellStyle name="40% - Accent1 8" xfId="208"/>
    <cellStyle name="40% - Accent1 8 2" xfId="1210"/>
    <cellStyle name="40% - Accent1 9" xfId="209"/>
    <cellStyle name="40% - Accent1 9 2" xfId="1211"/>
    <cellStyle name="40% - Accent2" xfId="24" builtinId="35" customBuiltin="1"/>
    <cellStyle name="40% - Accent2 10" xfId="210"/>
    <cellStyle name="40% - Accent2 10 2" xfId="1212"/>
    <cellStyle name="40% - Accent2 11" xfId="211"/>
    <cellStyle name="40% - Accent2 11 2" xfId="1213"/>
    <cellStyle name="40% - Accent2 2" xfId="212"/>
    <cellStyle name="40% - Accent2 2 2" xfId="213"/>
    <cellStyle name="40% - Accent2 2 2 2" xfId="1214"/>
    <cellStyle name="40% - Accent2 2 3" xfId="214"/>
    <cellStyle name="40% - Accent2 2 3 2" xfId="1215"/>
    <cellStyle name="40% - Accent2 2 4" xfId="215"/>
    <cellStyle name="40% - Accent2 2 4 2" xfId="1216"/>
    <cellStyle name="40% - Accent2 2 5" xfId="216"/>
    <cellStyle name="40% - Accent2 2 5 2" xfId="1217"/>
    <cellStyle name="40% - Accent2 2 6" xfId="217"/>
    <cellStyle name="40% - Accent2 2 6 2" xfId="1218"/>
    <cellStyle name="40% - Accent2 2 7" xfId="1219"/>
    <cellStyle name="40% - Accent2 3" xfId="218"/>
    <cellStyle name="40% - Accent2 3 2" xfId="219"/>
    <cellStyle name="40% - Accent2 3 2 2" xfId="1220"/>
    <cellStyle name="40% - Accent2 3 3" xfId="220"/>
    <cellStyle name="40% - Accent2 3 3 2" xfId="1221"/>
    <cellStyle name="40% - Accent2 3 4" xfId="221"/>
    <cellStyle name="40% - Accent2 3 4 2" xfId="1222"/>
    <cellStyle name="40% - Accent2 3 5" xfId="222"/>
    <cellStyle name="40% - Accent2 3 5 2" xfId="1223"/>
    <cellStyle name="40% - Accent2 3 6" xfId="223"/>
    <cellStyle name="40% - Accent2 3 6 2" xfId="1224"/>
    <cellStyle name="40% - Accent2 3 7" xfId="1225"/>
    <cellStyle name="40% - Accent2 4" xfId="224"/>
    <cellStyle name="40% - Accent2 4 2" xfId="1226"/>
    <cellStyle name="40% - Accent2 5" xfId="225"/>
    <cellStyle name="40% - Accent2 5 2" xfId="1227"/>
    <cellStyle name="40% - Accent2 6" xfId="226"/>
    <cellStyle name="40% - Accent2 6 2" xfId="1228"/>
    <cellStyle name="40% - Accent2 7" xfId="227"/>
    <cellStyle name="40% - Accent2 7 2" xfId="1229"/>
    <cellStyle name="40% - Accent2 8" xfId="228"/>
    <cellStyle name="40% - Accent2 8 2" xfId="1230"/>
    <cellStyle name="40% - Accent2 9" xfId="229"/>
    <cellStyle name="40% - Accent2 9 2" xfId="1231"/>
    <cellStyle name="40% - Accent3" xfId="28" builtinId="39" customBuiltin="1"/>
    <cellStyle name="40% - Accent3 10" xfId="230"/>
    <cellStyle name="40% - Accent3 10 2" xfId="1232"/>
    <cellStyle name="40% - Accent3 11" xfId="231"/>
    <cellStyle name="40% - Accent3 11 2" xfId="1233"/>
    <cellStyle name="40% - Accent3 2" xfId="232"/>
    <cellStyle name="40% - Accent3 2 2" xfId="233"/>
    <cellStyle name="40% - Accent3 2 2 2" xfId="1234"/>
    <cellStyle name="40% - Accent3 2 3" xfId="234"/>
    <cellStyle name="40% - Accent3 2 3 2" xfId="1235"/>
    <cellStyle name="40% - Accent3 2 4" xfId="235"/>
    <cellStyle name="40% - Accent3 2 4 2" xfId="1236"/>
    <cellStyle name="40% - Accent3 2 5" xfId="236"/>
    <cellStyle name="40% - Accent3 2 5 2" xfId="1237"/>
    <cellStyle name="40% - Accent3 2 6" xfId="237"/>
    <cellStyle name="40% - Accent3 2 6 2" xfId="1238"/>
    <cellStyle name="40% - Accent3 2 7" xfId="1239"/>
    <cellStyle name="40% - Accent3 3" xfId="238"/>
    <cellStyle name="40% - Accent3 3 2" xfId="239"/>
    <cellStyle name="40% - Accent3 3 2 2" xfId="1240"/>
    <cellStyle name="40% - Accent3 3 3" xfId="240"/>
    <cellStyle name="40% - Accent3 3 3 2" xfId="1241"/>
    <cellStyle name="40% - Accent3 3 4" xfId="241"/>
    <cellStyle name="40% - Accent3 3 4 2" xfId="1242"/>
    <cellStyle name="40% - Accent3 3 5" xfId="242"/>
    <cellStyle name="40% - Accent3 3 5 2" xfId="1243"/>
    <cellStyle name="40% - Accent3 3 6" xfId="243"/>
    <cellStyle name="40% - Accent3 3 6 2" xfId="1244"/>
    <cellStyle name="40% - Accent3 3 7" xfId="1245"/>
    <cellStyle name="40% - Accent3 4" xfId="244"/>
    <cellStyle name="40% - Accent3 4 2" xfId="1246"/>
    <cellStyle name="40% - Accent3 5" xfId="245"/>
    <cellStyle name="40% - Accent3 5 2" xfId="1247"/>
    <cellStyle name="40% - Accent3 6" xfId="246"/>
    <cellStyle name="40% - Accent3 6 2" xfId="1248"/>
    <cellStyle name="40% - Accent3 7" xfId="247"/>
    <cellStyle name="40% - Accent3 7 2" xfId="1249"/>
    <cellStyle name="40% - Accent3 8" xfId="248"/>
    <cellStyle name="40% - Accent3 8 2" xfId="1250"/>
    <cellStyle name="40% - Accent3 9" xfId="249"/>
    <cellStyle name="40% - Accent3 9 2" xfId="1251"/>
    <cellStyle name="40% - Accent4" xfId="32" builtinId="43" customBuiltin="1"/>
    <cellStyle name="40% - Accent4 10" xfId="250"/>
    <cellStyle name="40% - Accent4 10 2" xfId="1252"/>
    <cellStyle name="40% - Accent4 11" xfId="251"/>
    <cellStyle name="40% - Accent4 11 2" xfId="1253"/>
    <cellStyle name="40% - Accent4 2" xfId="252"/>
    <cellStyle name="40% - Accent4 2 2" xfId="253"/>
    <cellStyle name="40% - Accent4 2 2 2" xfId="1254"/>
    <cellStyle name="40% - Accent4 2 3" xfId="254"/>
    <cellStyle name="40% - Accent4 2 3 2" xfId="1255"/>
    <cellStyle name="40% - Accent4 2 4" xfId="255"/>
    <cellStyle name="40% - Accent4 2 4 2" xfId="1256"/>
    <cellStyle name="40% - Accent4 2 5" xfId="256"/>
    <cellStyle name="40% - Accent4 2 5 2" xfId="1257"/>
    <cellStyle name="40% - Accent4 2 6" xfId="257"/>
    <cellStyle name="40% - Accent4 2 6 2" xfId="1258"/>
    <cellStyle name="40% - Accent4 2 7" xfId="1259"/>
    <cellStyle name="40% - Accent4 3" xfId="258"/>
    <cellStyle name="40% - Accent4 3 2" xfId="259"/>
    <cellStyle name="40% - Accent4 3 2 2" xfId="1260"/>
    <cellStyle name="40% - Accent4 3 3" xfId="260"/>
    <cellStyle name="40% - Accent4 3 3 2" xfId="1261"/>
    <cellStyle name="40% - Accent4 3 4" xfId="261"/>
    <cellStyle name="40% - Accent4 3 4 2" xfId="1262"/>
    <cellStyle name="40% - Accent4 3 5" xfId="262"/>
    <cellStyle name="40% - Accent4 3 5 2" xfId="1263"/>
    <cellStyle name="40% - Accent4 3 6" xfId="263"/>
    <cellStyle name="40% - Accent4 3 6 2" xfId="1264"/>
    <cellStyle name="40% - Accent4 3 7" xfId="1265"/>
    <cellStyle name="40% - Accent4 4" xfId="264"/>
    <cellStyle name="40% - Accent4 4 2" xfId="1266"/>
    <cellStyle name="40% - Accent4 5" xfId="265"/>
    <cellStyle name="40% - Accent4 5 2" xfId="1267"/>
    <cellStyle name="40% - Accent4 6" xfId="266"/>
    <cellStyle name="40% - Accent4 6 2" xfId="1268"/>
    <cellStyle name="40% - Accent4 7" xfId="267"/>
    <cellStyle name="40% - Accent4 7 2" xfId="1269"/>
    <cellStyle name="40% - Accent4 8" xfId="268"/>
    <cellStyle name="40% - Accent4 8 2" xfId="1270"/>
    <cellStyle name="40% - Accent4 9" xfId="269"/>
    <cellStyle name="40% - Accent4 9 2" xfId="1271"/>
    <cellStyle name="40% - Accent5" xfId="36" builtinId="47" customBuiltin="1"/>
    <cellStyle name="40% - Accent5 10" xfId="270"/>
    <cellStyle name="40% - Accent5 10 2" xfId="1272"/>
    <cellStyle name="40% - Accent5 11" xfId="271"/>
    <cellStyle name="40% - Accent5 11 2" xfId="1273"/>
    <cellStyle name="40% - Accent5 2" xfId="272"/>
    <cellStyle name="40% - Accent5 2 2" xfId="273"/>
    <cellStyle name="40% - Accent5 2 2 2" xfId="1274"/>
    <cellStyle name="40% - Accent5 2 3" xfId="274"/>
    <cellStyle name="40% - Accent5 2 3 2" xfId="1275"/>
    <cellStyle name="40% - Accent5 2 4" xfId="275"/>
    <cellStyle name="40% - Accent5 2 4 2" xfId="1276"/>
    <cellStyle name="40% - Accent5 2 5" xfId="276"/>
    <cellStyle name="40% - Accent5 2 5 2" xfId="1277"/>
    <cellStyle name="40% - Accent5 2 6" xfId="277"/>
    <cellStyle name="40% - Accent5 2 6 2" xfId="1278"/>
    <cellStyle name="40% - Accent5 2 7" xfId="1279"/>
    <cellStyle name="40% - Accent5 3" xfId="278"/>
    <cellStyle name="40% - Accent5 3 2" xfId="279"/>
    <cellStyle name="40% - Accent5 3 2 2" xfId="1280"/>
    <cellStyle name="40% - Accent5 3 3" xfId="280"/>
    <cellStyle name="40% - Accent5 3 3 2" xfId="1281"/>
    <cellStyle name="40% - Accent5 3 4" xfId="281"/>
    <cellStyle name="40% - Accent5 3 4 2" xfId="1282"/>
    <cellStyle name="40% - Accent5 3 5" xfId="282"/>
    <cellStyle name="40% - Accent5 3 5 2" xfId="1283"/>
    <cellStyle name="40% - Accent5 3 6" xfId="283"/>
    <cellStyle name="40% - Accent5 3 6 2" xfId="1284"/>
    <cellStyle name="40% - Accent5 3 7" xfId="1285"/>
    <cellStyle name="40% - Accent5 4" xfId="284"/>
    <cellStyle name="40% - Accent5 4 2" xfId="1286"/>
    <cellStyle name="40% - Accent5 5" xfId="285"/>
    <cellStyle name="40% - Accent5 5 2" xfId="1287"/>
    <cellStyle name="40% - Accent5 6" xfId="286"/>
    <cellStyle name="40% - Accent5 6 2" xfId="1288"/>
    <cellStyle name="40% - Accent5 7" xfId="287"/>
    <cellStyle name="40% - Accent5 7 2" xfId="1289"/>
    <cellStyle name="40% - Accent5 8" xfId="288"/>
    <cellStyle name="40% - Accent5 8 2" xfId="1290"/>
    <cellStyle name="40% - Accent5 9" xfId="289"/>
    <cellStyle name="40% - Accent5 9 2" xfId="1291"/>
    <cellStyle name="40% - Accent6" xfId="40" builtinId="51" customBuiltin="1"/>
    <cellStyle name="40% - Accent6 10" xfId="290"/>
    <cellStyle name="40% - Accent6 10 2" xfId="1292"/>
    <cellStyle name="40% - Accent6 11" xfId="291"/>
    <cellStyle name="40% - Accent6 11 2" xfId="1293"/>
    <cellStyle name="40% - Accent6 2" xfId="292"/>
    <cellStyle name="40% - Accent6 2 2" xfId="293"/>
    <cellStyle name="40% - Accent6 2 2 2" xfId="1294"/>
    <cellStyle name="40% - Accent6 2 3" xfId="294"/>
    <cellStyle name="40% - Accent6 2 3 2" xfId="1295"/>
    <cellStyle name="40% - Accent6 2 4" xfId="295"/>
    <cellStyle name="40% - Accent6 2 4 2" xfId="1296"/>
    <cellStyle name="40% - Accent6 2 5" xfId="296"/>
    <cellStyle name="40% - Accent6 2 5 2" xfId="1297"/>
    <cellStyle name="40% - Accent6 2 6" xfId="297"/>
    <cellStyle name="40% - Accent6 2 6 2" xfId="1298"/>
    <cellStyle name="40% - Accent6 2 7" xfId="1299"/>
    <cellStyle name="40% - Accent6 3" xfId="298"/>
    <cellStyle name="40% - Accent6 3 2" xfId="299"/>
    <cellStyle name="40% - Accent6 3 2 2" xfId="1300"/>
    <cellStyle name="40% - Accent6 3 3" xfId="300"/>
    <cellStyle name="40% - Accent6 3 3 2" xfId="1301"/>
    <cellStyle name="40% - Accent6 3 4" xfId="301"/>
    <cellStyle name="40% - Accent6 3 4 2" xfId="1302"/>
    <cellStyle name="40% - Accent6 3 5" xfId="302"/>
    <cellStyle name="40% - Accent6 3 5 2" xfId="1303"/>
    <cellStyle name="40% - Accent6 3 6" xfId="303"/>
    <cellStyle name="40% - Accent6 3 6 2" xfId="1304"/>
    <cellStyle name="40% - Accent6 3 7" xfId="1305"/>
    <cellStyle name="40% - Accent6 4" xfId="304"/>
    <cellStyle name="40% - Accent6 4 2" xfId="1306"/>
    <cellStyle name="40% - Accent6 5" xfId="305"/>
    <cellStyle name="40% - Accent6 5 2" xfId="1307"/>
    <cellStyle name="40% - Accent6 6" xfId="306"/>
    <cellStyle name="40% - Accent6 6 2" xfId="1308"/>
    <cellStyle name="40% - Accent6 7" xfId="307"/>
    <cellStyle name="40% - Accent6 7 2" xfId="1309"/>
    <cellStyle name="40% - Accent6 8" xfId="308"/>
    <cellStyle name="40% - Accent6 8 2" xfId="1310"/>
    <cellStyle name="40% - Accent6 9" xfId="309"/>
    <cellStyle name="40% - Accent6 9 2" xfId="1311"/>
    <cellStyle name="60% - Accent1" xfId="21" builtinId="32" customBuiltin="1"/>
    <cellStyle name="60% - Accent1 10" xfId="310"/>
    <cellStyle name="60% - Accent1 11" xfId="311"/>
    <cellStyle name="60% - Accent1 2" xfId="312"/>
    <cellStyle name="60% - Accent1 2 2" xfId="313"/>
    <cellStyle name="60% - Accent1 2 3" xfId="314"/>
    <cellStyle name="60% - Accent1 2 4" xfId="315"/>
    <cellStyle name="60% - Accent1 2 5" xfId="316"/>
    <cellStyle name="60% - Accent1 2 6" xfId="317"/>
    <cellStyle name="60% - Accent1 3" xfId="318"/>
    <cellStyle name="60% - Accent1 3 2" xfId="319"/>
    <cellStyle name="60% - Accent1 3 3" xfId="320"/>
    <cellStyle name="60% - Accent1 3 4" xfId="321"/>
    <cellStyle name="60% - Accent1 3 5" xfId="322"/>
    <cellStyle name="60% - Accent1 3 6" xfId="323"/>
    <cellStyle name="60% - Accent1 4" xfId="324"/>
    <cellStyle name="60% - Accent1 5" xfId="325"/>
    <cellStyle name="60% - Accent1 6" xfId="326"/>
    <cellStyle name="60% - Accent1 7" xfId="327"/>
    <cellStyle name="60% - Accent1 8" xfId="328"/>
    <cellStyle name="60% - Accent1 9" xfId="329"/>
    <cellStyle name="60% - Accent2" xfId="25" builtinId="36" customBuiltin="1"/>
    <cellStyle name="60% - Accent2 10" xfId="330"/>
    <cellStyle name="60% - Accent2 11" xfId="331"/>
    <cellStyle name="60% - Accent2 2" xfId="332"/>
    <cellStyle name="60% - Accent2 2 2" xfId="333"/>
    <cellStyle name="60% - Accent2 2 3" xfId="334"/>
    <cellStyle name="60% - Accent2 2 4" xfId="335"/>
    <cellStyle name="60% - Accent2 2 5" xfId="336"/>
    <cellStyle name="60% - Accent2 2 6" xfId="337"/>
    <cellStyle name="60% - Accent2 3" xfId="338"/>
    <cellStyle name="60% - Accent2 3 2" xfId="339"/>
    <cellStyle name="60% - Accent2 3 3" xfId="340"/>
    <cellStyle name="60% - Accent2 3 4" xfId="341"/>
    <cellStyle name="60% - Accent2 3 5" xfId="342"/>
    <cellStyle name="60% - Accent2 3 6" xfId="343"/>
    <cellStyle name="60% - Accent2 4" xfId="344"/>
    <cellStyle name="60% - Accent2 5" xfId="345"/>
    <cellStyle name="60% - Accent2 6" xfId="346"/>
    <cellStyle name="60% - Accent2 7" xfId="347"/>
    <cellStyle name="60% - Accent2 8" xfId="348"/>
    <cellStyle name="60% - Accent2 9" xfId="349"/>
    <cellStyle name="60% - Accent3" xfId="29" builtinId="40" customBuiltin="1"/>
    <cellStyle name="60% - Accent3 10" xfId="350"/>
    <cellStyle name="60% - Accent3 11" xfId="351"/>
    <cellStyle name="60% - Accent3 2" xfId="352"/>
    <cellStyle name="60% - Accent3 2 2" xfId="353"/>
    <cellStyle name="60% - Accent3 2 3" xfId="354"/>
    <cellStyle name="60% - Accent3 2 4" xfId="355"/>
    <cellStyle name="60% - Accent3 2 5" xfId="356"/>
    <cellStyle name="60% - Accent3 2 6" xfId="357"/>
    <cellStyle name="60% - Accent3 3" xfId="358"/>
    <cellStyle name="60% - Accent3 3 2" xfId="359"/>
    <cellStyle name="60% - Accent3 3 3" xfId="360"/>
    <cellStyle name="60% - Accent3 3 4" xfId="361"/>
    <cellStyle name="60% - Accent3 3 5" xfId="362"/>
    <cellStyle name="60% - Accent3 3 6" xfId="363"/>
    <cellStyle name="60% - Accent3 4" xfId="364"/>
    <cellStyle name="60% - Accent3 5" xfId="365"/>
    <cellStyle name="60% - Accent3 6" xfId="366"/>
    <cellStyle name="60% - Accent3 7" xfId="367"/>
    <cellStyle name="60% - Accent3 8" xfId="368"/>
    <cellStyle name="60% - Accent3 9" xfId="369"/>
    <cellStyle name="60% - Accent4" xfId="33" builtinId="44" customBuiltin="1"/>
    <cellStyle name="60% - Accent4 10" xfId="370"/>
    <cellStyle name="60% - Accent4 11" xfId="371"/>
    <cellStyle name="60% - Accent4 2" xfId="372"/>
    <cellStyle name="60% - Accent4 2 2" xfId="373"/>
    <cellStyle name="60% - Accent4 2 3" xfId="374"/>
    <cellStyle name="60% - Accent4 2 4" xfId="375"/>
    <cellStyle name="60% - Accent4 2 5" xfId="376"/>
    <cellStyle name="60% - Accent4 2 6" xfId="377"/>
    <cellStyle name="60% - Accent4 3" xfId="378"/>
    <cellStyle name="60% - Accent4 3 2" xfId="379"/>
    <cellStyle name="60% - Accent4 3 3" xfId="380"/>
    <cellStyle name="60% - Accent4 3 4" xfId="381"/>
    <cellStyle name="60% - Accent4 3 5" xfId="382"/>
    <cellStyle name="60% - Accent4 3 6" xfId="383"/>
    <cellStyle name="60% - Accent4 4" xfId="384"/>
    <cellStyle name="60% - Accent4 5" xfId="385"/>
    <cellStyle name="60% - Accent4 6" xfId="386"/>
    <cellStyle name="60% - Accent4 7" xfId="387"/>
    <cellStyle name="60% - Accent4 8" xfId="388"/>
    <cellStyle name="60% - Accent4 9" xfId="389"/>
    <cellStyle name="60% - Accent5" xfId="37" builtinId="48" customBuiltin="1"/>
    <cellStyle name="60% - Accent5 10" xfId="390"/>
    <cellStyle name="60% - Accent5 11" xfId="391"/>
    <cellStyle name="60% - Accent5 2" xfId="392"/>
    <cellStyle name="60% - Accent5 2 2" xfId="393"/>
    <cellStyle name="60% - Accent5 2 3" xfId="394"/>
    <cellStyle name="60% - Accent5 2 4" xfId="395"/>
    <cellStyle name="60% - Accent5 2 5" xfId="396"/>
    <cellStyle name="60% - Accent5 2 6" xfId="397"/>
    <cellStyle name="60% - Accent5 3" xfId="398"/>
    <cellStyle name="60% - Accent5 3 2" xfId="399"/>
    <cellStyle name="60% - Accent5 3 3" xfId="400"/>
    <cellStyle name="60% - Accent5 3 4" xfId="401"/>
    <cellStyle name="60% - Accent5 3 5" xfId="402"/>
    <cellStyle name="60% - Accent5 3 6" xfId="403"/>
    <cellStyle name="60% - Accent5 4" xfId="404"/>
    <cellStyle name="60% - Accent5 5" xfId="405"/>
    <cellStyle name="60% - Accent5 6" xfId="406"/>
    <cellStyle name="60% - Accent5 7" xfId="407"/>
    <cellStyle name="60% - Accent5 8" xfId="408"/>
    <cellStyle name="60% - Accent5 9" xfId="409"/>
    <cellStyle name="60% - Accent6" xfId="41" builtinId="52" customBuiltin="1"/>
    <cellStyle name="60% - Accent6 10" xfId="410"/>
    <cellStyle name="60% - Accent6 11" xfId="411"/>
    <cellStyle name="60% - Accent6 2" xfId="412"/>
    <cellStyle name="60% - Accent6 2 2" xfId="413"/>
    <cellStyle name="60% - Accent6 2 3" xfId="414"/>
    <cellStyle name="60% - Accent6 2 4" xfId="415"/>
    <cellStyle name="60% - Accent6 2 5" xfId="416"/>
    <cellStyle name="60% - Accent6 2 6" xfId="417"/>
    <cellStyle name="60% - Accent6 3" xfId="418"/>
    <cellStyle name="60% - Accent6 3 2" xfId="419"/>
    <cellStyle name="60% - Accent6 3 3" xfId="420"/>
    <cellStyle name="60% - Accent6 3 4" xfId="421"/>
    <cellStyle name="60% - Accent6 3 5" xfId="422"/>
    <cellStyle name="60% - Accent6 3 6" xfId="423"/>
    <cellStyle name="60% - Accent6 4" xfId="424"/>
    <cellStyle name="60% - Accent6 5" xfId="425"/>
    <cellStyle name="60% - Accent6 6" xfId="426"/>
    <cellStyle name="60% - Accent6 7" xfId="427"/>
    <cellStyle name="60% - Accent6 8" xfId="428"/>
    <cellStyle name="60% - Accent6 9" xfId="429"/>
    <cellStyle name="Accent1" xfId="18" builtinId="29" customBuiltin="1"/>
    <cellStyle name="Accent1 10" xfId="430"/>
    <cellStyle name="Accent1 11" xfId="431"/>
    <cellStyle name="Accent1 2" xfId="432"/>
    <cellStyle name="Accent1 2 2" xfId="433"/>
    <cellStyle name="Accent1 2 3" xfId="434"/>
    <cellStyle name="Accent1 2 4" xfId="435"/>
    <cellStyle name="Accent1 2 5" xfId="436"/>
    <cellStyle name="Accent1 2 6" xfId="437"/>
    <cellStyle name="Accent1 3" xfId="438"/>
    <cellStyle name="Accent1 3 2" xfId="439"/>
    <cellStyle name="Accent1 3 3" xfId="440"/>
    <cellStyle name="Accent1 3 4" xfId="441"/>
    <cellStyle name="Accent1 3 5" xfId="442"/>
    <cellStyle name="Accent1 3 6" xfId="443"/>
    <cellStyle name="Accent1 4" xfId="444"/>
    <cellStyle name="Accent1 5" xfId="445"/>
    <cellStyle name="Accent1 6" xfId="446"/>
    <cellStyle name="Accent1 7" xfId="447"/>
    <cellStyle name="Accent1 8" xfId="448"/>
    <cellStyle name="Accent1 9" xfId="449"/>
    <cellStyle name="Accent2" xfId="22" builtinId="33" customBuiltin="1"/>
    <cellStyle name="Accent2 10" xfId="450"/>
    <cellStyle name="Accent2 11" xfId="451"/>
    <cellStyle name="Accent2 2" xfId="452"/>
    <cellStyle name="Accent2 2 2" xfId="453"/>
    <cellStyle name="Accent2 2 3" xfId="454"/>
    <cellStyle name="Accent2 2 4" xfId="455"/>
    <cellStyle name="Accent2 2 5" xfId="456"/>
    <cellStyle name="Accent2 2 6" xfId="457"/>
    <cellStyle name="Accent2 3" xfId="458"/>
    <cellStyle name="Accent2 3 2" xfId="459"/>
    <cellStyle name="Accent2 3 3" xfId="460"/>
    <cellStyle name="Accent2 3 4" xfId="461"/>
    <cellStyle name="Accent2 3 5" xfId="462"/>
    <cellStyle name="Accent2 3 6" xfId="463"/>
    <cellStyle name="Accent2 4" xfId="464"/>
    <cellStyle name="Accent2 5" xfId="465"/>
    <cellStyle name="Accent2 6" xfId="466"/>
    <cellStyle name="Accent2 7" xfId="467"/>
    <cellStyle name="Accent2 8" xfId="468"/>
    <cellStyle name="Accent2 9" xfId="469"/>
    <cellStyle name="Accent3" xfId="26" builtinId="37" customBuiltin="1"/>
    <cellStyle name="Accent3 10" xfId="470"/>
    <cellStyle name="Accent3 11" xfId="471"/>
    <cellStyle name="Accent3 2" xfId="472"/>
    <cellStyle name="Accent3 2 2" xfId="473"/>
    <cellStyle name="Accent3 2 3" xfId="474"/>
    <cellStyle name="Accent3 2 4" xfId="475"/>
    <cellStyle name="Accent3 2 5" xfId="476"/>
    <cellStyle name="Accent3 2 6" xfId="477"/>
    <cellStyle name="Accent3 3" xfId="478"/>
    <cellStyle name="Accent3 3 2" xfId="479"/>
    <cellStyle name="Accent3 3 3" xfId="480"/>
    <cellStyle name="Accent3 3 4" xfId="481"/>
    <cellStyle name="Accent3 3 5" xfId="482"/>
    <cellStyle name="Accent3 3 6" xfId="483"/>
    <cellStyle name="Accent3 4" xfId="484"/>
    <cellStyle name="Accent3 5" xfId="485"/>
    <cellStyle name="Accent3 6" xfId="486"/>
    <cellStyle name="Accent3 7" xfId="487"/>
    <cellStyle name="Accent3 8" xfId="488"/>
    <cellStyle name="Accent3 9" xfId="489"/>
    <cellStyle name="Accent4" xfId="30" builtinId="41" customBuiltin="1"/>
    <cellStyle name="Accent4 10" xfId="490"/>
    <cellStyle name="Accent4 11" xfId="491"/>
    <cellStyle name="Accent4 2" xfId="492"/>
    <cellStyle name="Accent4 2 2" xfId="493"/>
    <cellStyle name="Accent4 2 3" xfId="494"/>
    <cellStyle name="Accent4 2 4" xfId="495"/>
    <cellStyle name="Accent4 2 5" xfId="496"/>
    <cellStyle name="Accent4 2 6" xfId="497"/>
    <cellStyle name="Accent4 3" xfId="498"/>
    <cellStyle name="Accent4 3 2" xfId="499"/>
    <cellStyle name="Accent4 3 3" xfId="500"/>
    <cellStyle name="Accent4 3 4" xfId="501"/>
    <cellStyle name="Accent4 3 5" xfId="502"/>
    <cellStyle name="Accent4 3 6" xfId="503"/>
    <cellStyle name="Accent4 4" xfId="504"/>
    <cellStyle name="Accent4 5" xfId="505"/>
    <cellStyle name="Accent4 6" xfId="506"/>
    <cellStyle name="Accent4 7" xfId="507"/>
    <cellStyle name="Accent4 8" xfId="508"/>
    <cellStyle name="Accent4 9" xfId="509"/>
    <cellStyle name="Accent5" xfId="34" builtinId="45" customBuiltin="1"/>
    <cellStyle name="Accent5 10" xfId="510"/>
    <cellStyle name="Accent5 11" xfId="511"/>
    <cellStyle name="Accent5 2" xfId="512"/>
    <cellStyle name="Accent5 2 2" xfId="513"/>
    <cellStyle name="Accent5 2 3" xfId="514"/>
    <cellStyle name="Accent5 2 4" xfId="515"/>
    <cellStyle name="Accent5 2 5" xfId="516"/>
    <cellStyle name="Accent5 2 6" xfId="517"/>
    <cellStyle name="Accent5 3" xfId="518"/>
    <cellStyle name="Accent5 3 2" xfId="519"/>
    <cellStyle name="Accent5 3 3" xfId="520"/>
    <cellStyle name="Accent5 3 4" xfId="521"/>
    <cellStyle name="Accent5 3 5" xfId="522"/>
    <cellStyle name="Accent5 3 6" xfId="523"/>
    <cellStyle name="Accent5 4" xfId="524"/>
    <cellStyle name="Accent5 5" xfId="525"/>
    <cellStyle name="Accent5 6" xfId="526"/>
    <cellStyle name="Accent5 7" xfId="527"/>
    <cellStyle name="Accent5 8" xfId="528"/>
    <cellStyle name="Accent5 9" xfId="529"/>
    <cellStyle name="Accent6" xfId="38" builtinId="49" customBuiltin="1"/>
    <cellStyle name="Accent6 10" xfId="530"/>
    <cellStyle name="Accent6 11" xfId="531"/>
    <cellStyle name="Accent6 2" xfId="532"/>
    <cellStyle name="Accent6 2 2" xfId="533"/>
    <cellStyle name="Accent6 2 3" xfId="534"/>
    <cellStyle name="Accent6 2 4" xfId="535"/>
    <cellStyle name="Accent6 2 5" xfId="536"/>
    <cellStyle name="Accent6 2 6" xfId="537"/>
    <cellStyle name="Accent6 3" xfId="538"/>
    <cellStyle name="Accent6 3 2" xfId="539"/>
    <cellStyle name="Accent6 3 3" xfId="540"/>
    <cellStyle name="Accent6 3 4" xfId="541"/>
    <cellStyle name="Accent6 3 5" xfId="542"/>
    <cellStyle name="Accent6 3 6" xfId="543"/>
    <cellStyle name="Accent6 4" xfId="544"/>
    <cellStyle name="Accent6 5" xfId="545"/>
    <cellStyle name="Accent6 6" xfId="546"/>
    <cellStyle name="Accent6 7" xfId="547"/>
    <cellStyle name="Accent6 8" xfId="548"/>
    <cellStyle name="Accent6 9" xfId="549"/>
    <cellStyle name="annee semestre" xfId="1312"/>
    <cellStyle name="ArialBold8" xfId="1035"/>
    <cellStyle name="ArialNormal8" xfId="1036"/>
    <cellStyle name="Bad" xfId="7" builtinId="27" customBuiltin="1"/>
    <cellStyle name="Bad 10" xfId="550"/>
    <cellStyle name="Bad 11" xfId="551"/>
    <cellStyle name="Bad 2" xfId="552"/>
    <cellStyle name="Bad 2 2" xfId="553"/>
    <cellStyle name="Bad 2 3" xfId="554"/>
    <cellStyle name="Bad 2 4" xfId="555"/>
    <cellStyle name="Bad 2 5" xfId="556"/>
    <cellStyle name="Bad 2 6" xfId="557"/>
    <cellStyle name="Bad 3" xfId="558"/>
    <cellStyle name="Bad 3 2" xfId="559"/>
    <cellStyle name="Bad 3 3" xfId="560"/>
    <cellStyle name="Bad 3 4" xfId="561"/>
    <cellStyle name="Bad 3 5" xfId="562"/>
    <cellStyle name="Bad 3 6" xfId="563"/>
    <cellStyle name="Bad 4" xfId="564"/>
    <cellStyle name="Bad 5" xfId="565"/>
    <cellStyle name="Bad 6" xfId="566"/>
    <cellStyle name="Bad 7" xfId="567"/>
    <cellStyle name="Bad 8" xfId="568"/>
    <cellStyle name="Bad 9" xfId="569"/>
    <cellStyle name="Calculation" xfId="11" builtinId="22" customBuiltin="1"/>
    <cellStyle name="Calculation 10" xfId="570"/>
    <cellStyle name="Calculation 10 2" xfId="1313"/>
    <cellStyle name="Calculation 11" xfId="571"/>
    <cellStyle name="Calculation 11 2" xfId="1314"/>
    <cellStyle name="Calculation 2" xfId="572"/>
    <cellStyle name="Calculation 2 2" xfId="573"/>
    <cellStyle name="Calculation 2 2 2" xfId="1315"/>
    <cellStyle name="Calculation 2 3" xfId="574"/>
    <cellStyle name="Calculation 2 3 2" xfId="1316"/>
    <cellStyle name="Calculation 2 4" xfId="575"/>
    <cellStyle name="Calculation 2 4 2" xfId="1317"/>
    <cellStyle name="Calculation 2 5" xfId="576"/>
    <cellStyle name="Calculation 2 5 2" xfId="1318"/>
    <cellStyle name="Calculation 2 6" xfId="577"/>
    <cellStyle name="Calculation 2 6 2" xfId="1319"/>
    <cellStyle name="Calculation 2 7" xfId="1320"/>
    <cellStyle name="Calculation 3" xfId="578"/>
    <cellStyle name="Calculation 3 2" xfId="579"/>
    <cellStyle name="Calculation 3 2 2" xfId="1321"/>
    <cellStyle name="Calculation 3 3" xfId="580"/>
    <cellStyle name="Calculation 3 3 2" xfId="1322"/>
    <cellStyle name="Calculation 3 4" xfId="581"/>
    <cellStyle name="Calculation 3 4 2" xfId="1323"/>
    <cellStyle name="Calculation 3 5" xfId="582"/>
    <cellStyle name="Calculation 3 5 2" xfId="1324"/>
    <cellStyle name="Calculation 3 6" xfId="583"/>
    <cellStyle name="Calculation 3 6 2" xfId="1325"/>
    <cellStyle name="Calculation 3 7" xfId="1326"/>
    <cellStyle name="Calculation 4" xfId="584"/>
    <cellStyle name="Calculation 4 2" xfId="1327"/>
    <cellStyle name="Calculation 5" xfId="585"/>
    <cellStyle name="Calculation 5 2" xfId="1328"/>
    <cellStyle name="Calculation 6" xfId="586"/>
    <cellStyle name="Calculation 6 2" xfId="1329"/>
    <cellStyle name="Calculation 7" xfId="587"/>
    <cellStyle name="Calculation 7 2" xfId="1330"/>
    <cellStyle name="Calculation 8" xfId="588"/>
    <cellStyle name="Calculation 8 2" xfId="1331"/>
    <cellStyle name="Calculation 9" xfId="589"/>
    <cellStyle name="Calculation 9 2" xfId="1332"/>
    <cellStyle name="Check Cell" xfId="13" builtinId="23" customBuiltin="1"/>
    <cellStyle name="Check Cell 10" xfId="590"/>
    <cellStyle name="Check Cell 11" xfId="591"/>
    <cellStyle name="Check Cell 2" xfId="592"/>
    <cellStyle name="Check Cell 2 2" xfId="593"/>
    <cellStyle name="Check Cell 2 3" xfId="594"/>
    <cellStyle name="Check Cell 2 4" xfId="595"/>
    <cellStyle name="Check Cell 2 5" xfId="596"/>
    <cellStyle name="Check Cell 2 6" xfId="597"/>
    <cellStyle name="Check Cell 3" xfId="598"/>
    <cellStyle name="Check Cell 3 2" xfId="599"/>
    <cellStyle name="Check Cell 3 3" xfId="600"/>
    <cellStyle name="Check Cell 3 4" xfId="601"/>
    <cellStyle name="Check Cell 3 5" xfId="602"/>
    <cellStyle name="Check Cell 3 6" xfId="603"/>
    <cellStyle name="Check Cell 4" xfId="604"/>
    <cellStyle name="Check Cell 5" xfId="605"/>
    <cellStyle name="Check Cell 6" xfId="606"/>
    <cellStyle name="Check Cell 7" xfId="607"/>
    <cellStyle name="Check Cell 8" xfId="608"/>
    <cellStyle name="Check Cell 9" xfId="609"/>
    <cellStyle name="Comma 2" xfId="1028"/>
    <cellStyle name="Comma 2 10" xfId="610"/>
    <cellStyle name="Comma 2 10 10" xfId="1333"/>
    <cellStyle name="Comma 2 10 11" xfId="1334"/>
    <cellStyle name="Comma 2 10 12" xfId="1335"/>
    <cellStyle name="Comma 2 10 2" xfId="1336"/>
    <cellStyle name="Comma 2 10 3" xfId="1337"/>
    <cellStyle name="Comma 2 10 4" xfId="1338"/>
    <cellStyle name="Comma 2 10 5" xfId="1339"/>
    <cellStyle name="Comma 2 10 6" xfId="1340"/>
    <cellStyle name="Comma 2 10 7" xfId="1341"/>
    <cellStyle name="Comma 2 10 8" xfId="1342"/>
    <cellStyle name="Comma 2 10 9" xfId="1343"/>
    <cellStyle name="Comma 2 11" xfId="611"/>
    <cellStyle name="Comma 2 11 10" xfId="1344"/>
    <cellStyle name="Comma 2 11 11" xfId="1345"/>
    <cellStyle name="Comma 2 11 12" xfId="1346"/>
    <cellStyle name="Comma 2 11 2" xfId="1347"/>
    <cellStyle name="Comma 2 11 3" xfId="1348"/>
    <cellStyle name="Comma 2 11 4" xfId="1349"/>
    <cellStyle name="Comma 2 11 5" xfId="1350"/>
    <cellStyle name="Comma 2 11 6" xfId="1351"/>
    <cellStyle name="Comma 2 11 7" xfId="1352"/>
    <cellStyle name="Comma 2 11 8" xfId="1353"/>
    <cellStyle name="Comma 2 11 9" xfId="1354"/>
    <cellStyle name="Comma 2 12" xfId="996"/>
    <cellStyle name="Comma 2 12 10" xfId="1355"/>
    <cellStyle name="Comma 2 12 11" xfId="1356"/>
    <cellStyle name="Comma 2 12 12" xfId="1357"/>
    <cellStyle name="Comma 2 12 2" xfId="1358"/>
    <cellStyle name="Comma 2 12 3" xfId="1359"/>
    <cellStyle name="Comma 2 12 4" xfId="1360"/>
    <cellStyle name="Comma 2 12 5" xfId="1361"/>
    <cellStyle name="Comma 2 12 6" xfId="1362"/>
    <cellStyle name="Comma 2 12 7" xfId="1363"/>
    <cellStyle name="Comma 2 12 8" xfId="1364"/>
    <cellStyle name="Comma 2 12 9" xfId="1365"/>
    <cellStyle name="Comma 2 13" xfId="997"/>
    <cellStyle name="Comma 2 13 2" xfId="1366"/>
    <cellStyle name="Comma 2 14" xfId="998"/>
    <cellStyle name="Comma 2 14 2" xfId="1367"/>
    <cellStyle name="Comma 2 15" xfId="999"/>
    <cellStyle name="Comma 2 15 2" xfId="1368"/>
    <cellStyle name="Comma 2 16" xfId="1000"/>
    <cellStyle name="Comma 2 16 2" xfId="1369"/>
    <cellStyle name="Comma 2 17" xfId="1001"/>
    <cellStyle name="Comma 2 17 2" xfId="1370"/>
    <cellStyle name="Comma 2 18" xfId="1002"/>
    <cellStyle name="Comma 2 18 2" xfId="1371"/>
    <cellStyle name="Comma 2 19" xfId="1003"/>
    <cellStyle name="Comma 2 19 2" xfId="1372"/>
    <cellStyle name="Comma 2 2" xfId="612"/>
    <cellStyle name="Comma 2 2 10" xfId="1373"/>
    <cellStyle name="Comma 2 2 11" xfId="1374"/>
    <cellStyle name="Comma 2 2 12" xfId="1375"/>
    <cellStyle name="Comma 2 2 2" xfId="1376"/>
    <cellStyle name="Comma 2 2 3" xfId="1377"/>
    <cellStyle name="Comma 2 2 4" xfId="1378"/>
    <cellStyle name="Comma 2 2 5" xfId="1379"/>
    <cellStyle name="Comma 2 2 6" xfId="1380"/>
    <cellStyle name="Comma 2 2 7" xfId="1381"/>
    <cellStyle name="Comma 2 2 8" xfId="1382"/>
    <cellStyle name="Comma 2 2 9" xfId="1383"/>
    <cellStyle name="Comma 2 20" xfId="1037"/>
    <cellStyle name="Comma 2 21" xfId="1384"/>
    <cellStyle name="Comma 2 22" xfId="1385"/>
    <cellStyle name="Comma 2 23" xfId="1386"/>
    <cellStyle name="Comma 2 24" xfId="2204"/>
    <cellStyle name="Comma 2 3" xfId="613"/>
    <cellStyle name="Comma 2 3 10" xfId="1387"/>
    <cellStyle name="Comma 2 3 11" xfId="1388"/>
    <cellStyle name="Comma 2 3 12" xfId="1389"/>
    <cellStyle name="Comma 2 3 2" xfId="1390"/>
    <cellStyle name="Comma 2 3 3" xfId="1391"/>
    <cellStyle name="Comma 2 3 4" xfId="1392"/>
    <cellStyle name="Comma 2 3 5" xfId="1393"/>
    <cellStyle name="Comma 2 3 6" xfId="1394"/>
    <cellStyle name="Comma 2 3 7" xfId="1395"/>
    <cellStyle name="Comma 2 3 8" xfId="1396"/>
    <cellStyle name="Comma 2 3 9" xfId="1397"/>
    <cellStyle name="Comma 2 4" xfId="614"/>
    <cellStyle name="Comma 2 4 10" xfId="1398"/>
    <cellStyle name="Comma 2 4 11" xfId="1399"/>
    <cellStyle name="Comma 2 4 12" xfId="1400"/>
    <cellStyle name="Comma 2 4 2" xfId="1401"/>
    <cellStyle name="Comma 2 4 3" xfId="1402"/>
    <cellStyle name="Comma 2 4 4" xfId="1403"/>
    <cellStyle name="Comma 2 4 5" xfId="1404"/>
    <cellStyle name="Comma 2 4 6" xfId="1405"/>
    <cellStyle name="Comma 2 4 7" xfId="1406"/>
    <cellStyle name="Comma 2 4 8" xfId="1407"/>
    <cellStyle name="Comma 2 4 9" xfId="1408"/>
    <cellStyle name="Comma 2 5" xfId="615"/>
    <cellStyle name="Comma 2 5 10" xfId="1409"/>
    <cellStyle name="Comma 2 5 11" xfId="1410"/>
    <cellStyle name="Comma 2 5 12" xfId="1411"/>
    <cellStyle name="Comma 2 5 2" xfId="1412"/>
    <cellStyle name="Comma 2 5 3" xfId="1413"/>
    <cellStyle name="Comma 2 5 4" xfId="1414"/>
    <cellStyle name="Comma 2 5 5" xfId="1415"/>
    <cellStyle name="Comma 2 5 6" xfId="1416"/>
    <cellStyle name="Comma 2 5 7" xfId="1417"/>
    <cellStyle name="Comma 2 5 8" xfId="1418"/>
    <cellStyle name="Comma 2 5 9" xfId="1419"/>
    <cellStyle name="Comma 2 6" xfId="616"/>
    <cellStyle name="Comma 2 6 10" xfId="1420"/>
    <cellStyle name="Comma 2 6 11" xfId="1421"/>
    <cellStyle name="Comma 2 6 12" xfId="1422"/>
    <cellStyle name="Comma 2 6 2" xfId="1423"/>
    <cellStyle name="Comma 2 6 3" xfId="1424"/>
    <cellStyle name="Comma 2 6 4" xfId="1425"/>
    <cellStyle name="Comma 2 6 5" xfId="1426"/>
    <cellStyle name="Comma 2 6 6" xfId="1427"/>
    <cellStyle name="Comma 2 6 7" xfId="1428"/>
    <cellStyle name="Comma 2 6 8" xfId="1429"/>
    <cellStyle name="Comma 2 6 9" xfId="1430"/>
    <cellStyle name="Comma 2 7" xfId="617"/>
    <cellStyle name="Comma 2 7 10" xfId="1431"/>
    <cellStyle name="Comma 2 7 11" xfId="1432"/>
    <cellStyle name="Comma 2 7 12" xfId="1433"/>
    <cellStyle name="Comma 2 7 2" xfId="1434"/>
    <cellStyle name="Comma 2 7 3" xfId="1435"/>
    <cellStyle name="Comma 2 7 4" xfId="1436"/>
    <cellStyle name="Comma 2 7 5" xfId="1437"/>
    <cellStyle name="Comma 2 7 6" xfId="1438"/>
    <cellStyle name="Comma 2 7 7" xfId="1439"/>
    <cellStyle name="Comma 2 7 8" xfId="1440"/>
    <cellStyle name="Comma 2 7 9" xfId="1441"/>
    <cellStyle name="Comma 2 8" xfId="618"/>
    <cellStyle name="Comma 2 8 10" xfId="1442"/>
    <cellStyle name="Comma 2 8 11" xfId="1443"/>
    <cellStyle name="Comma 2 8 12" xfId="1444"/>
    <cellStyle name="Comma 2 8 2" xfId="1445"/>
    <cellStyle name="Comma 2 8 3" xfId="1446"/>
    <cellStyle name="Comma 2 8 4" xfId="1447"/>
    <cellStyle name="Comma 2 8 5" xfId="1448"/>
    <cellStyle name="Comma 2 8 6" xfId="1449"/>
    <cellStyle name="Comma 2 8 7" xfId="1450"/>
    <cellStyle name="Comma 2 8 8" xfId="1451"/>
    <cellStyle name="Comma 2 8 9" xfId="1452"/>
    <cellStyle name="Comma 2 9" xfId="619"/>
    <cellStyle name="Comma 2 9 10" xfId="1453"/>
    <cellStyle name="Comma 2 9 11" xfId="1454"/>
    <cellStyle name="Comma 2 9 12" xfId="1455"/>
    <cellStyle name="Comma 2 9 2" xfId="1456"/>
    <cellStyle name="Comma 2 9 3" xfId="1457"/>
    <cellStyle name="Comma 2 9 4" xfId="1458"/>
    <cellStyle name="Comma 2 9 5" xfId="1459"/>
    <cellStyle name="Comma 2 9 6" xfId="1460"/>
    <cellStyle name="Comma 2 9 7" xfId="1461"/>
    <cellStyle name="Comma 2 9 8" xfId="1462"/>
    <cellStyle name="Comma 2 9 9" xfId="1463"/>
    <cellStyle name="Comma 3" xfId="1038"/>
    <cellStyle name="Comma 3 2" xfId="1057"/>
    <cellStyle name="Comma 4" xfId="1058"/>
    <cellStyle name="Comma 5" xfId="42"/>
    <cellStyle name="Comma 5 2" xfId="1464"/>
    <cellStyle name="Comma 6" xfId="1465"/>
    <cellStyle name="Comma 6 2" xfId="2197"/>
    <cellStyle name="Comma 7" xfId="2188"/>
    <cellStyle name="Currency" xfId="2203" builtinId="4"/>
    <cellStyle name="Currency 2" xfId="1466"/>
    <cellStyle name="Currency 3" xfId="2189"/>
    <cellStyle name="données" xfId="1467"/>
    <cellStyle name="donnéesbord" xfId="1468"/>
    <cellStyle name="Explanatory Text" xfId="16" builtinId="53" customBuiltin="1"/>
    <cellStyle name="Explanatory Text 10" xfId="620"/>
    <cellStyle name="Explanatory Text 11" xfId="621"/>
    <cellStyle name="Explanatory Text 2" xfId="622"/>
    <cellStyle name="Explanatory Text 2 2" xfId="623"/>
    <cellStyle name="Explanatory Text 2 3" xfId="624"/>
    <cellStyle name="Explanatory Text 2 4" xfId="625"/>
    <cellStyle name="Explanatory Text 2 5" xfId="626"/>
    <cellStyle name="Explanatory Text 2 6" xfId="627"/>
    <cellStyle name="Explanatory Text 3" xfId="628"/>
    <cellStyle name="Explanatory Text 3 2" xfId="629"/>
    <cellStyle name="Explanatory Text 3 3" xfId="630"/>
    <cellStyle name="Explanatory Text 3 4" xfId="631"/>
    <cellStyle name="Explanatory Text 3 5" xfId="632"/>
    <cellStyle name="Explanatory Text 3 6" xfId="633"/>
    <cellStyle name="Explanatory Text 4" xfId="634"/>
    <cellStyle name="Explanatory Text 5" xfId="635"/>
    <cellStyle name="Explanatory Text 6" xfId="636"/>
    <cellStyle name="Explanatory Text 7" xfId="637"/>
    <cellStyle name="Explanatory Text 8" xfId="638"/>
    <cellStyle name="Explanatory Text 9" xfId="639"/>
    <cellStyle name="FRxAmtStyle" xfId="1059"/>
    <cellStyle name="FRxCurrStyle" xfId="1060"/>
    <cellStyle name="FRxPcntStyle" xfId="1061"/>
    <cellStyle name="Good" xfId="6" builtinId="26" customBuiltin="1"/>
    <cellStyle name="Good 10" xfId="640"/>
    <cellStyle name="Good 11" xfId="641"/>
    <cellStyle name="Good 2" xfId="642"/>
    <cellStyle name="Good 2 2" xfId="643"/>
    <cellStyle name="Good 2 3" xfId="644"/>
    <cellStyle name="Good 2 4" xfId="645"/>
    <cellStyle name="Good 2 5" xfId="646"/>
    <cellStyle name="Good 2 6" xfId="647"/>
    <cellStyle name="Good 3" xfId="648"/>
    <cellStyle name="Good 3 2" xfId="649"/>
    <cellStyle name="Good 3 3" xfId="650"/>
    <cellStyle name="Good 3 4" xfId="651"/>
    <cellStyle name="Good 3 5" xfId="652"/>
    <cellStyle name="Good 3 6" xfId="653"/>
    <cellStyle name="Good 4" xfId="654"/>
    <cellStyle name="Good 5" xfId="655"/>
    <cellStyle name="Good 6" xfId="656"/>
    <cellStyle name="Good 7" xfId="657"/>
    <cellStyle name="Good 8" xfId="658"/>
    <cellStyle name="Good 9" xfId="659"/>
    <cellStyle name="Grey" xfId="1039"/>
    <cellStyle name="Heading 1" xfId="2" builtinId="16" customBuiltin="1"/>
    <cellStyle name="Heading 1 10" xfId="660"/>
    <cellStyle name="Heading 1 11" xfId="661"/>
    <cellStyle name="Heading 1 2" xfId="662"/>
    <cellStyle name="Heading 1 2 2" xfId="663"/>
    <cellStyle name="Heading 1 2 3" xfId="664"/>
    <cellStyle name="Heading 1 2 4" xfId="665"/>
    <cellStyle name="Heading 1 2 5" xfId="666"/>
    <cellStyle name="Heading 1 2 6" xfId="667"/>
    <cellStyle name="Heading 1 3" xfId="668"/>
    <cellStyle name="Heading 1 3 2" xfId="669"/>
    <cellStyle name="Heading 1 3 3" xfId="670"/>
    <cellStyle name="Heading 1 3 4" xfId="671"/>
    <cellStyle name="Heading 1 3 5" xfId="672"/>
    <cellStyle name="Heading 1 3 6" xfId="673"/>
    <cellStyle name="Heading 1 4" xfId="674"/>
    <cellStyle name="Heading 1 5" xfId="675"/>
    <cellStyle name="Heading 1 6" xfId="676"/>
    <cellStyle name="Heading 1 7" xfId="677"/>
    <cellStyle name="Heading 1 8" xfId="678"/>
    <cellStyle name="Heading 1 9" xfId="679"/>
    <cellStyle name="Heading 2" xfId="3" builtinId="17" customBuiltin="1"/>
    <cellStyle name="Heading 2 10" xfId="680"/>
    <cellStyle name="Heading 2 11" xfId="681"/>
    <cellStyle name="Heading 2 2" xfId="682"/>
    <cellStyle name="Heading 2 2 2" xfId="683"/>
    <cellStyle name="Heading 2 2 3" xfId="684"/>
    <cellStyle name="Heading 2 2 4" xfId="685"/>
    <cellStyle name="Heading 2 2 5" xfId="686"/>
    <cellStyle name="Heading 2 2 6" xfId="687"/>
    <cellStyle name="Heading 2 3" xfId="688"/>
    <cellStyle name="Heading 2 3 2" xfId="689"/>
    <cellStyle name="Heading 2 3 3" xfId="690"/>
    <cellStyle name="Heading 2 3 4" xfId="691"/>
    <cellStyle name="Heading 2 3 5" xfId="692"/>
    <cellStyle name="Heading 2 3 6" xfId="693"/>
    <cellStyle name="Heading 2 4" xfId="694"/>
    <cellStyle name="Heading 2 5" xfId="695"/>
    <cellStyle name="Heading 2 6" xfId="696"/>
    <cellStyle name="Heading 2 7" xfId="697"/>
    <cellStyle name="Heading 2 8" xfId="698"/>
    <cellStyle name="Heading 2 9" xfId="699"/>
    <cellStyle name="Heading 3" xfId="4" builtinId="18" customBuiltin="1"/>
    <cellStyle name="Heading 3 10" xfId="700"/>
    <cellStyle name="Heading 3 11" xfId="701"/>
    <cellStyle name="Heading 3 2" xfId="702"/>
    <cellStyle name="Heading 3 2 2" xfId="703"/>
    <cellStyle name="Heading 3 2 3" xfId="704"/>
    <cellStyle name="Heading 3 2 4" xfId="705"/>
    <cellStyle name="Heading 3 2 5" xfId="706"/>
    <cellStyle name="Heading 3 2 6" xfId="707"/>
    <cellStyle name="Heading 3 3" xfId="708"/>
    <cellStyle name="Heading 3 3 2" xfId="709"/>
    <cellStyle name="Heading 3 3 3" xfId="710"/>
    <cellStyle name="Heading 3 3 4" xfId="711"/>
    <cellStyle name="Heading 3 3 5" xfId="712"/>
    <cellStyle name="Heading 3 3 6" xfId="713"/>
    <cellStyle name="Heading 3 4" xfId="714"/>
    <cellStyle name="Heading 3 5" xfId="715"/>
    <cellStyle name="Heading 3 6" xfId="716"/>
    <cellStyle name="Heading 3 7" xfId="717"/>
    <cellStyle name="Heading 3 8" xfId="718"/>
    <cellStyle name="Heading 3 9" xfId="719"/>
    <cellStyle name="Heading 4" xfId="5" builtinId="19" customBuiltin="1"/>
    <cellStyle name="Heading 4 10" xfId="720"/>
    <cellStyle name="Heading 4 11" xfId="721"/>
    <cellStyle name="Heading 4 2" xfId="722"/>
    <cellStyle name="Heading 4 2 2" xfId="723"/>
    <cellStyle name="Heading 4 2 3" xfId="724"/>
    <cellStyle name="Heading 4 2 4" xfId="725"/>
    <cellStyle name="Heading 4 2 5" xfId="726"/>
    <cellStyle name="Heading 4 2 6" xfId="727"/>
    <cellStyle name="Heading 4 3" xfId="728"/>
    <cellStyle name="Heading 4 3 2" xfId="729"/>
    <cellStyle name="Heading 4 3 3" xfId="730"/>
    <cellStyle name="Heading 4 3 4" xfId="731"/>
    <cellStyle name="Heading 4 3 5" xfId="732"/>
    <cellStyle name="Heading 4 3 6" xfId="733"/>
    <cellStyle name="Heading 4 4" xfId="734"/>
    <cellStyle name="Heading 4 5" xfId="735"/>
    <cellStyle name="Heading 4 6" xfId="736"/>
    <cellStyle name="Heading 4 7" xfId="737"/>
    <cellStyle name="Heading 4 8" xfId="738"/>
    <cellStyle name="Heading 4 9" xfId="739"/>
    <cellStyle name="Hyperlink 2" xfId="1040"/>
    <cellStyle name="Hyperlink 3" xfId="1469"/>
    <cellStyle name="Hyperlink 4" xfId="2193"/>
    <cellStyle name="Input" xfId="9" builtinId="20" customBuiltin="1"/>
    <cellStyle name="Input [yellow]" xfId="1041"/>
    <cellStyle name="Input 10" xfId="740"/>
    <cellStyle name="Input 10 2" xfId="1470"/>
    <cellStyle name="Input 11" xfId="741"/>
    <cellStyle name="Input 11 2" xfId="1471"/>
    <cellStyle name="Input 2" xfId="742"/>
    <cellStyle name="Input 2 2" xfId="743"/>
    <cellStyle name="Input 2 2 2" xfId="1472"/>
    <cellStyle name="Input 2 3" xfId="744"/>
    <cellStyle name="Input 2 3 2" xfId="1473"/>
    <cellStyle name="Input 2 4" xfId="745"/>
    <cellStyle name="Input 2 4 2" xfId="1474"/>
    <cellStyle name="Input 2 5" xfId="746"/>
    <cellStyle name="Input 2 5 2" xfId="1475"/>
    <cellStyle name="Input 2 6" xfId="747"/>
    <cellStyle name="Input 2 6 2" xfId="1476"/>
    <cellStyle name="Input 2 7" xfId="1477"/>
    <cellStyle name="Input 3" xfId="748"/>
    <cellStyle name="Input 3 2" xfId="749"/>
    <cellStyle name="Input 3 2 2" xfId="1478"/>
    <cellStyle name="Input 3 3" xfId="750"/>
    <cellStyle name="Input 3 3 2" xfId="1479"/>
    <cellStyle name="Input 3 4" xfId="751"/>
    <cellStyle name="Input 3 4 2" xfId="1480"/>
    <cellStyle name="Input 3 5" xfId="752"/>
    <cellStyle name="Input 3 5 2" xfId="1481"/>
    <cellStyle name="Input 3 6" xfId="753"/>
    <cellStyle name="Input 3 6 2" xfId="1482"/>
    <cellStyle name="Input 3 7" xfId="1483"/>
    <cellStyle name="Input 4" xfId="754"/>
    <cellStyle name="Input 4 2" xfId="1484"/>
    <cellStyle name="Input 5" xfId="755"/>
    <cellStyle name="Input 5 2" xfId="1485"/>
    <cellStyle name="Input 6" xfId="756"/>
    <cellStyle name="Input 6 2" xfId="1486"/>
    <cellStyle name="Input 7" xfId="757"/>
    <cellStyle name="Input 7 2" xfId="1487"/>
    <cellStyle name="Input 8" xfId="758"/>
    <cellStyle name="Input 8 2" xfId="1488"/>
    <cellStyle name="Input 9" xfId="759"/>
    <cellStyle name="Input 9 2" xfId="1489"/>
    <cellStyle name="Linked Cell" xfId="12" builtinId="24" customBuiltin="1"/>
    <cellStyle name="Linked Cell 10" xfId="760"/>
    <cellStyle name="Linked Cell 11" xfId="761"/>
    <cellStyle name="Linked Cell 2" xfId="762"/>
    <cellStyle name="Linked Cell 2 2" xfId="763"/>
    <cellStyle name="Linked Cell 2 3" xfId="764"/>
    <cellStyle name="Linked Cell 2 4" xfId="765"/>
    <cellStyle name="Linked Cell 2 5" xfId="766"/>
    <cellStyle name="Linked Cell 2 6" xfId="767"/>
    <cellStyle name="Linked Cell 3" xfId="768"/>
    <cellStyle name="Linked Cell 3 2" xfId="769"/>
    <cellStyle name="Linked Cell 3 3" xfId="770"/>
    <cellStyle name="Linked Cell 3 4" xfId="771"/>
    <cellStyle name="Linked Cell 3 5" xfId="772"/>
    <cellStyle name="Linked Cell 3 6" xfId="773"/>
    <cellStyle name="Linked Cell 4" xfId="774"/>
    <cellStyle name="Linked Cell 5" xfId="775"/>
    <cellStyle name="Linked Cell 6" xfId="776"/>
    <cellStyle name="Linked Cell 7" xfId="777"/>
    <cellStyle name="Linked Cell 8" xfId="778"/>
    <cellStyle name="Linked Cell 9" xfId="779"/>
    <cellStyle name="mmm" xfId="1490"/>
    <cellStyle name="Neutral" xfId="8" builtinId="28" customBuiltin="1"/>
    <cellStyle name="Neutral 10" xfId="780"/>
    <cellStyle name="Neutral 11" xfId="781"/>
    <cellStyle name="Neutral 2" xfId="782"/>
    <cellStyle name="Neutral 2 2" xfId="783"/>
    <cellStyle name="Neutral 2 3" xfId="784"/>
    <cellStyle name="Neutral 2 4" xfId="785"/>
    <cellStyle name="Neutral 2 5" xfId="786"/>
    <cellStyle name="Neutral 2 6" xfId="787"/>
    <cellStyle name="Neutral 3" xfId="788"/>
    <cellStyle name="Neutral 3 2" xfId="789"/>
    <cellStyle name="Neutral 3 3" xfId="790"/>
    <cellStyle name="Neutral 3 4" xfId="791"/>
    <cellStyle name="Neutral 3 5" xfId="792"/>
    <cellStyle name="Neutral 3 6" xfId="793"/>
    <cellStyle name="Neutral 4" xfId="794"/>
    <cellStyle name="Neutral 5" xfId="795"/>
    <cellStyle name="Neutral 6" xfId="796"/>
    <cellStyle name="Neutral 7" xfId="797"/>
    <cellStyle name="Neutral 8" xfId="798"/>
    <cellStyle name="Neutral 9" xfId="799"/>
    <cellStyle name="Normal" xfId="0" builtinId="0"/>
    <cellStyle name="Normal - Style1" xfId="45"/>
    <cellStyle name="Normal 10" xfId="65"/>
    <cellStyle name="Normal 10 2" xfId="800"/>
    <cellStyle name="Normal 10 3" xfId="801"/>
    <cellStyle name="Normal 10 4" xfId="802"/>
    <cellStyle name="Normal 10 5" xfId="803"/>
    <cellStyle name="Normal 10 6" xfId="804"/>
    <cellStyle name="Normal 11" xfId="805"/>
    <cellStyle name="Normal 11 2" xfId="806"/>
    <cellStyle name="Normal 12" xfId="807"/>
    <cellStyle name="Normal 12 2" xfId="808"/>
    <cellStyle name="Normal 12 3" xfId="809"/>
    <cellStyle name="Normal 12 4" xfId="810"/>
    <cellStyle name="Normal 12 5" xfId="811"/>
    <cellStyle name="Normal 13" xfId="812"/>
    <cellStyle name="Normal 14" xfId="995"/>
    <cellStyle name="Normal 14 2" xfId="813"/>
    <cellStyle name="Normal 14 3" xfId="814"/>
    <cellStyle name="Normal 14 4" xfId="815"/>
    <cellStyle name="Normal 15" xfId="1042"/>
    <cellStyle name="Normal 15 10" xfId="1491"/>
    <cellStyle name="Normal 15 10 2" xfId="1492"/>
    <cellStyle name="Normal 15 10 3" xfId="1493"/>
    <cellStyle name="Normal 15 10 4" xfId="1494"/>
    <cellStyle name="Normal 15 10 5" xfId="1495"/>
    <cellStyle name="Normal 15 10 6" xfId="1496"/>
    <cellStyle name="Normal 15 11" xfId="1497"/>
    <cellStyle name="Normal 15 11 2" xfId="1498"/>
    <cellStyle name="Normal 15 11 3" xfId="1499"/>
    <cellStyle name="Normal 15 11 4" xfId="1500"/>
    <cellStyle name="Normal 15 11 5" xfId="1501"/>
    <cellStyle name="Normal 15 11 6" xfId="1502"/>
    <cellStyle name="Normal 15 12" xfId="1503"/>
    <cellStyle name="Normal 15 13" xfId="1504"/>
    <cellStyle name="Normal 15 14" xfId="1505"/>
    <cellStyle name="Normal 15 15" xfId="1506"/>
    <cellStyle name="Normal 15 16" xfId="1507"/>
    <cellStyle name="Normal 15 17" xfId="1508"/>
    <cellStyle name="Normal 15 18" xfId="1509"/>
    <cellStyle name="Normal 15 19" xfId="1510"/>
    <cellStyle name="Normal 15 2" xfId="1069"/>
    <cellStyle name="Normal 15 2 2" xfId="1511"/>
    <cellStyle name="Normal 15 2 3" xfId="1512"/>
    <cellStyle name="Normal 15 2 4" xfId="1513"/>
    <cellStyle name="Normal 15 2 5" xfId="1514"/>
    <cellStyle name="Normal 15 2 6" xfId="1515"/>
    <cellStyle name="Normal 15 20" xfId="1516"/>
    <cellStyle name="Normal 15 21" xfId="1517"/>
    <cellStyle name="Normal 15 22" xfId="1518"/>
    <cellStyle name="Normal 15 23" xfId="1519"/>
    <cellStyle name="Normal 15 24" xfId="1520"/>
    <cellStyle name="Normal 15 25" xfId="1521"/>
    <cellStyle name="Normal 15 26" xfId="1522"/>
    <cellStyle name="Normal 15 27" xfId="1523"/>
    <cellStyle name="Normal 15 28" xfId="1524"/>
    <cellStyle name="Normal 15 29" xfId="1525"/>
    <cellStyle name="Normal 15 3" xfId="1526"/>
    <cellStyle name="Normal 15 3 2" xfId="1527"/>
    <cellStyle name="Normal 15 3 3" xfId="1528"/>
    <cellStyle name="Normal 15 3 4" xfId="1529"/>
    <cellStyle name="Normal 15 3 5" xfId="1530"/>
    <cellStyle name="Normal 15 3 6" xfId="1531"/>
    <cellStyle name="Normal 15 30" xfId="1532"/>
    <cellStyle name="Normal 15 4" xfId="1533"/>
    <cellStyle name="Normal 15 4 2" xfId="1534"/>
    <cellStyle name="Normal 15 4 3" xfId="1535"/>
    <cellStyle name="Normal 15 4 4" xfId="1536"/>
    <cellStyle name="Normal 15 4 5" xfId="1537"/>
    <cellStyle name="Normal 15 4 6" xfId="1538"/>
    <cellStyle name="Normal 15 5" xfId="1539"/>
    <cellStyle name="Normal 15 5 2" xfId="1540"/>
    <cellStyle name="Normal 15 5 3" xfId="1541"/>
    <cellStyle name="Normal 15 5 4" xfId="1542"/>
    <cellStyle name="Normal 15 5 5" xfId="1543"/>
    <cellStyle name="Normal 15 5 6" xfId="1544"/>
    <cellStyle name="Normal 15 6" xfId="1545"/>
    <cellStyle name="Normal 15 6 2" xfId="1546"/>
    <cellStyle name="Normal 15 6 3" xfId="1547"/>
    <cellStyle name="Normal 15 6 4" xfId="1548"/>
    <cellStyle name="Normal 15 6 5" xfId="1549"/>
    <cellStyle name="Normal 15 6 6" xfId="1550"/>
    <cellStyle name="Normal 15 7" xfId="1551"/>
    <cellStyle name="Normal 15 7 2" xfId="1552"/>
    <cellStyle name="Normal 15 7 3" xfId="1553"/>
    <cellStyle name="Normal 15 7 4" xfId="1554"/>
    <cellStyle name="Normal 15 7 5" xfId="1555"/>
    <cellStyle name="Normal 15 7 6" xfId="1556"/>
    <cellStyle name="Normal 15 8" xfId="1557"/>
    <cellStyle name="Normal 15 8 2" xfId="1558"/>
    <cellStyle name="Normal 15 8 3" xfId="1559"/>
    <cellStyle name="Normal 15 8 4" xfId="1560"/>
    <cellStyle name="Normal 15 8 5" xfId="1561"/>
    <cellStyle name="Normal 15 8 6" xfId="1562"/>
    <cellStyle name="Normal 15 9" xfId="1563"/>
    <cellStyle name="Normal 15 9 2" xfId="1564"/>
    <cellStyle name="Normal 15 9 3" xfId="1565"/>
    <cellStyle name="Normal 15 9 4" xfId="1566"/>
    <cellStyle name="Normal 15 9 5" xfId="1567"/>
    <cellStyle name="Normal 15 9 6" xfId="1568"/>
    <cellStyle name="Normal 16" xfId="1043"/>
    <cellStyle name="Normal 16 10" xfId="1569"/>
    <cellStyle name="Normal 16 10 2" xfId="1570"/>
    <cellStyle name="Normal 16 10 3" xfId="1571"/>
    <cellStyle name="Normal 16 10 4" xfId="1572"/>
    <cellStyle name="Normal 16 10 5" xfId="1573"/>
    <cellStyle name="Normal 16 10 6" xfId="1574"/>
    <cellStyle name="Normal 16 11" xfId="1575"/>
    <cellStyle name="Normal 16 11 2" xfId="1576"/>
    <cellStyle name="Normal 16 11 3" xfId="1577"/>
    <cellStyle name="Normal 16 11 4" xfId="1578"/>
    <cellStyle name="Normal 16 11 5" xfId="1579"/>
    <cellStyle name="Normal 16 11 6" xfId="1580"/>
    <cellStyle name="Normal 16 12" xfId="1581"/>
    <cellStyle name="Normal 16 13" xfId="1582"/>
    <cellStyle name="Normal 16 14" xfId="1583"/>
    <cellStyle name="Normal 16 15" xfId="1584"/>
    <cellStyle name="Normal 16 16" xfId="1585"/>
    <cellStyle name="Normal 16 17" xfId="1586"/>
    <cellStyle name="Normal 16 18" xfId="1587"/>
    <cellStyle name="Normal 16 19" xfId="1588"/>
    <cellStyle name="Normal 16 2" xfId="1589"/>
    <cellStyle name="Normal 16 2 2" xfId="1590"/>
    <cellStyle name="Normal 16 2 3" xfId="1591"/>
    <cellStyle name="Normal 16 2 4" xfId="1592"/>
    <cellStyle name="Normal 16 2 5" xfId="1593"/>
    <cellStyle name="Normal 16 2 6" xfId="1594"/>
    <cellStyle name="Normal 16 20" xfId="1595"/>
    <cellStyle name="Normal 16 21" xfId="1596"/>
    <cellStyle name="Normal 16 22" xfId="1597"/>
    <cellStyle name="Normal 16 23" xfId="1598"/>
    <cellStyle name="Normal 16 24" xfId="1599"/>
    <cellStyle name="Normal 16 25" xfId="1600"/>
    <cellStyle name="Normal 16 26" xfId="1601"/>
    <cellStyle name="Normal 16 27" xfId="1602"/>
    <cellStyle name="Normal 16 28" xfId="1603"/>
    <cellStyle name="Normal 16 29" xfId="1604"/>
    <cellStyle name="Normal 16 3" xfId="1605"/>
    <cellStyle name="Normal 16 3 2" xfId="1606"/>
    <cellStyle name="Normal 16 3 3" xfId="1607"/>
    <cellStyle name="Normal 16 3 4" xfId="1608"/>
    <cellStyle name="Normal 16 3 5" xfId="1609"/>
    <cellStyle name="Normal 16 3 6" xfId="1610"/>
    <cellStyle name="Normal 16 30" xfId="1611"/>
    <cellStyle name="Normal 16 4" xfId="1612"/>
    <cellStyle name="Normal 16 4 2" xfId="1613"/>
    <cellStyle name="Normal 16 4 3" xfId="1614"/>
    <cellStyle name="Normal 16 4 4" xfId="1615"/>
    <cellStyle name="Normal 16 4 5" xfId="1616"/>
    <cellStyle name="Normal 16 4 6" xfId="1617"/>
    <cellStyle name="Normal 16 5" xfId="1618"/>
    <cellStyle name="Normal 16 5 2" xfId="1619"/>
    <cellStyle name="Normal 16 5 3" xfId="1620"/>
    <cellStyle name="Normal 16 5 4" xfId="1621"/>
    <cellStyle name="Normal 16 5 5" xfId="1622"/>
    <cellStyle name="Normal 16 5 6" xfId="1623"/>
    <cellStyle name="Normal 16 6" xfId="1624"/>
    <cellStyle name="Normal 16 6 2" xfId="1625"/>
    <cellStyle name="Normal 16 6 3" xfId="1626"/>
    <cellStyle name="Normal 16 6 4" xfId="1627"/>
    <cellStyle name="Normal 16 6 5" xfId="1628"/>
    <cellStyle name="Normal 16 6 6" xfId="1629"/>
    <cellStyle name="Normal 16 7" xfId="1630"/>
    <cellStyle name="Normal 16 7 2" xfId="1631"/>
    <cellStyle name="Normal 16 7 3" xfId="1632"/>
    <cellStyle name="Normal 16 7 4" xfId="1633"/>
    <cellStyle name="Normal 16 7 5" xfId="1634"/>
    <cellStyle name="Normal 16 7 6" xfId="1635"/>
    <cellStyle name="Normal 16 8" xfId="1636"/>
    <cellStyle name="Normal 16 8 2" xfId="1637"/>
    <cellStyle name="Normal 16 8 3" xfId="1638"/>
    <cellStyle name="Normal 16 8 4" xfId="1639"/>
    <cellStyle name="Normal 16 8 5" xfId="1640"/>
    <cellStyle name="Normal 16 8 6" xfId="1641"/>
    <cellStyle name="Normal 16 9" xfId="1642"/>
    <cellStyle name="Normal 16 9 2" xfId="1643"/>
    <cellStyle name="Normal 16 9 3" xfId="1644"/>
    <cellStyle name="Normal 16 9 4" xfId="1645"/>
    <cellStyle name="Normal 16 9 5" xfId="1646"/>
    <cellStyle name="Normal 16 9 6" xfId="1647"/>
    <cellStyle name="Normal 17" xfId="1044"/>
    <cellStyle name="Normal 18" xfId="1029"/>
    <cellStyle name="Normal 19" xfId="1045"/>
    <cellStyle name="Normal 2" xfId="46"/>
    <cellStyle name="Normal 2 10" xfId="816"/>
    <cellStyle name="Normal 2 10 2" xfId="817"/>
    <cellStyle name="Normal 2 10 3" xfId="818"/>
    <cellStyle name="Normal 2 10 4" xfId="819"/>
    <cellStyle name="Normal 2 10 5" xfId="820"/>
    <cellStyle name="Normal 2 10 6" xfId="821"/>
    <cellStyle name="Normal 2 11" xfId="822"/>
    <cellStyle name="Normal 2 11 2" xfId="823"/>
    <cellStyle name="Normal 2 11 3" xfId="824"/>
    <cellStyle name="Normal 2 11 4" xfId="825"/>
    <cellStyle name="Normal 2 11 5" xfId="826"/>
    <cellStyle name="Normal 2 11 6" xfId="827"/>
    <cellStyle name="Normal 2 12" xfId="828"/>
    <cellStyle name="Normal 2 13" xfId="829"/>
    <cellStyle name="Normal 2 14" xfId="830"/>
    <cellStyle name="Normal 2 15" xfId="831"/>
    <cellStyle name="Normal 2 16" xfId="832"/>
    <cellStyle name="Normal 2 17" xfId="1004"/>
    <cellStyle name="Normal 2 18" xfId="1005"/>
    <cellStyle name="Normal 2 18 2" xfId="1648"/>
    <cellStyle name="Normal 2 18 3" xfId="1649"/>
    <cellStyle name="Normal 2 18 4" xfId="1650"/>
    <cellStyle name="Normal 2 19" xfId="1006"/>
    <cellStyle name="Normal 2 19 2" xfId="1651"/>
    <cellStyle name="Normal 2 19 3" xfId="1652"/>
    <cellStyle name="Normal 2 19 4" xfId="1653"/>
    <cellStyle name="Normal 2 2" xfId="47"/>
    <cellStyle name="Normal 2 2 10" xfId="833"/>
    <cellStyle name="Normal 2 2 11" xfId="834"/>
    <cellStyle name="Normal 2 2 12" xfId="1007"/>
    <cellStyle name="Normal 2 2 13" xfId="1008"/>
    <cellStyle name="Normal 2 2 14" xfId="1009"/>
    <cellStyle name="Normal 2 2 15" xfId="1010"/>
    <cellStyle name="Normal 2 2 16" xfId="1011"/>
    <cellStyle name="Normal 2 2 17" xfId="1012"/>
    <cellStyle name="Normal 2 2 18" xfId="1013"/>
    <cellStyle name="Normal 2 2 19" xfId="1014"/>
    <cellStyle name="Normal 2 2 2" xfId="835"/>
    <cellStyle name="Normal 2 2 2 2" xfId="836"/>
    <cellStyle name="Normal 2 2 2 2 2" xfId="837"/>
    <cellStyle name="Normal 2 2 2 2 3" xfId="838"/>
    <cellStyle name="Normal 2 2 2 2 4" xfId="839"/>
    <cellStyle name="Normal 2 2 2 2 5" xfId="840"/>
    <cellStyle name="Normal 2 2 2 2 6" xfId="841"/>
    <cellStyle name="Normal 2 2 2 3" xfId="842"/>
    <cellStyle name="Normal 2 2 2 4" xfId="843"/>
    <cellStyle name="Normal 2 2 2 5" xfId="844"/>
    <cellStyle name="Normal 2 2 2 6" xfId="845"/>
    <cellStyle name="Normal 2 2 2 7" xfId="846"/>
    <cellStyle name="Normal 2 2 2 8" xfId="847"/>
    <cellStyle name="Normal 2 2 3" xfId="848"/>
    <cellStyle name="Normal 2 2 4" xfId="849"/>
    <cellStyle name="Normal 2 2 4 2" xfId="850"/>
    <cellStyle name="Normal 2 2 4 3" xfId="851"/>
    <cellStyle name="Normal 2 2 4 4" xfId="852"/>
    <cellStyle name="Normal 2 2 4 5" xfId="853"/>
    <cellStyle name="Normal 2 2 4 6" xfId="854"/>
    <cellStyle name="Normal 2 2 5" xfId="855"/>
    <cellStyle name="Normal 2 2 5 2" xfId="856"/>
    <cellStyle name="Normal 2 2 5 3" xfId="857"/>
    <cellStyle name="Normal 2 2 5 4" xfId="858"/>
    <cellStyle name="Normal 2 2 5 5" xfId="859"/>
    <cellStyle name="Normal 2 2 5 6" xfId="860"/>
    <cellStyle name="Normal 2 2 6" xfId="861"/>
    <cellStyle name="Normal 2 2 7" xfId="862"/>
    <cellStyle name="Normal 2 2 8" xfId="863"/>
    <cellStyle name="Normal 2 2 9" xfId="864"/>
    <cellStyle name="Normal 2 20" xfId="1015"/>
    <cellStyle name="Normal 2 20 2" xfId="1654"/>
    <cellStyle name="Normal 2 20 3" xfId="1655"/>
    <cellStyle name="Normal 2 20 4" xfId="1656"/>
    <cellStyle name="Normal 2 21" xfId="1016"/>
    <cellStyle name="Normal 2 21 2" xfId="1657"/>
    <cellStyle name="Normal 2 21 3" xfId="1658"/>
    <cellStyle name="Normal 2 21 4" xfId="1659"/>
    <cellStyle name="Normal 2 22" xfId="1017"/>
    <cellStyle name="Normal 2 22 2" xfId="1660"/>
    <cellStyle name="Normal 2 22 3" xfId="1661"/>
    <cellStyle name="Normal 2 22 4" xfId="1662"/>
    <cellStyle name="Normal 2 23" xfId="1018"/>
    <cellStyle name="Normal 2 23 2" xfId="1663"/>
    <cellStyle name="Normal 2 23 3" xfId="1664"/>
    <cellStyle name="Normal 2 23 4" xfId="1665"/>
    <cellStyle name="Normal 2 24" xfId="1019"/>
    <cellStyle name="Normal 2 25" xfId="1666"/>
    <cellStyle name="Normal 2 26" xfId="1667"/>
    <cellStyle name="Normal 2 27" xfId="1668"/>
    <cellStyle name="Normal 2 28" xfId="1669"/>
    <cellStyle name="Normal 2 29" xfId="1670"/>
    <cellStyle name="Normal 2 3" xfId="865"/>
    <cellStyle name="Normal 2 3 10" xfId="1671"/>
    <cellStyle name="Normal 2 3 11" xfId="1672"/>
    <cellStyle name="Normal 2 3 12" xfId="1673"/>
    <cellStyle name="Normal 2 3 2" xfId="1674"/>
    <cellStyle name="Normal 2 3 3" xfId="1675"/>
    <cellStyle name="Normal 2 3 4" xfId="1676"/>
    <cellStyle name="Normal 2 3 5" xfId="1677"/>
    <cellStyle name="Normal 2 3 6" xfId="1678"/>
    <cellStyle name="Normal 2 3 7" xfId="1679"/>
    <cellStyle name="Normal 2 3 8" xfId="1680"/>
    <cellStyle name="Normal 2 3 9" xfId="1681"/>
    <cellStyle name="Normal 2 4" xfId="866"/>
    <cellStyle name="Normal 2 4 10" xfId="1682"/>
    <cellStyle name="Normal 2 4 11" xfId="1683"/>
    <cellStyle name="Normal 2 4 12" xfId="1684"/>
    <cellStyle name="Normal 2 4 2" xfId="1685"/>
    <cellStyle name="Normal 2 4 3" xfId="1686"/>
    <cellStyle name="Normal 2 4 4" xfId="1687"/>
    <cellStyle name="Normal 2 4 5" xfId="1688"/>
    <cellStyle name="Normal 2 4 6" xfId="1689"/>
    <cellStyle name="Normal 2 4 7" xfId="1690"/>
    <cellStyle name="Normal 2 4 8" xfId="1691"/>
    <cellStyle name="Normal 2 4 9" xfId="1692"/>
    <cellStyle name="Normal 2 5" xfId="867"/>
    <cellStyle name="Normal 2 6" xfId="868"/>
    <cellStyle name="Normal 2 7" xfId="869"/>
    <cellStyle name="Normal 2 8" xfId="870"/>
    <cellStyle name="Normal 2 9" xfId="871"/>
    <cellStyle name="Normal 2 9 2" xfId="872"/>
    <cellStyle name="Normal 2 9 3" xfId="873"/>
    <cellStyle name="Normal 2 9 4" xfId="874"/>
    <cellStyle name="Normal 2 9 5" xfId="875"/>
    <cellStyle name="Normal 2 9 6" xfId="876"/>
    <cellStyle name="Normal 2_scatterplot" xfId="1693"/>
    <cellStyle name="Normal 20" xfId="67"/>
    <cellStyle name="Normal 21" xfId="68"/>
    <cellStyle name="Normal 22" xfId="69"/>
    <cellStyle name="Normal 23" xfId="1030"/>
    <cellStyle name="Normal 24" xfId="1034"/>
    <cellStyle name="Normal 24 2" xfId="2195"/>
    <cellStyle name="Normal 25" xfId="1033"/>
    <cellStyle name="Normal 25 2" xfId="2196"/>
    <cellStyle name="Normal 26" xfId="1031"/>
    <cellStyle name="Normal 27" xfId="1032"/>
    <cellStyle name="Normal 28" xfId="1070"/>
    <cellStyle name="Normal 29" xfId="1694"/>
    <cellStyle name="Normal 3" xfId="43"/>
    <cellStyle name="Normal 3 10" xfId="1695"/>
    <cellStyle name="Normal 3 11" xfId="1696"/>
    <cellStyle name="Normal 3 12" xfId="1697"/>
    <cellStyle name="Normal 3 13" xfId="1698"/>
    <cellStyle name="Normal 3 14" xfId="1699"/>
    <cellStyle name="Normal 3 15" xfId="1700"/>
    <cellStyle name="Normal 3 16" xfId="1701"/>
    <cellStyle name="Normal 3 16 2" xfId="1702"/>
    <cellStyle name="Normal 3 16 3" xfId="1703"/>
    <cellStyle name="Normal 3 16 4" xfId="1704"/>
    <cellStyle name="Normal 3 17" xfId="1705"/>
    <cellStyle name="Normal 3 17 2" xfId="1706"/>
    <cellStyle name="Normal 3 17 3" xfId="1707"/>
    <cellStyle name="Normal 3 17 4" xfId="1708"/>
    <cellStyle name="Normal 3 18" xfId="1709"/>
    <cellStyle name="Normal 3 18 2" xfId="1710"/>
    <cellStyle name="Normal 3 18 3" xfId="1711"/>
    <cellStyle name="Normal 3 18 4" xfId="1712"/>
    <cellStyle name="Normal 3 19" xfId="1713"/>
    <cellStyle name="Normal 3 19 2" xfId="1714"/>
    <cellStyle name="Normal 3 19 3" xfId="1715"/>
    <cellStyle name="Normal 3 19 4" xfId="1716"/>
    <cellStyle name="Normal 3 2" xfId="48"/>
    <cellStyle name="Normal 3 2 10" xfId="1717"/>
    <cellStyle name="Normal 3 2 11" xfId="1718"/>
    <cellStyle name="Normal 3 2 12" xfId="1719"/>
    <cellStyle name="Normal 3 2 13" xfId="2187"/>
    <cellStyle name="Normal 3 2 2" xfId="1720"/>
    <cellStyle name="Normal 3 2 2 2" xfId="2191"/>
    <cellStyle name="Normal 3 2 3" xfId="1721"/>
    <cellStyle name="Normal 3 2 4" xfId="1722"/>
    <cellStyle name="Normal 3 2 5" xfId="1723"/>
    <cellStyle name="Normal 3 2 6" xfId="1724"/>
    <cellStyle name="Normal 3 2 7" xfId="1725"/>
    <cellStyle name="Normal 3 2 8" xfId="1726"/>
    <cellStyle name="Normal 3 2 9" xfId="1727"/>
    <cellStyle name="Normal 3 20" xfId="1728"/>
    <cellStyle name="Normal 3 20 2" xfId="1729"/>
    <cellStyle name="Normal 3 20 3" xfId="1730"/>
    <cellStyle name="Normal 3 20 4" xfId="1731"/>
    <cellStyle name="Normal 3 21" xfId="1732"/>
    <cellStyle name="Normal 3 21 2" xfId="1733"/>
    <cellStyle name="Normal 3 21 3" xfId="1734"/>
    <cellStyle name="Normal 3 21 4" xfId="1735"/>
    <cellStyle name="Normal 3 22" xfId="1736"/>
    <cellStyle name="Normal 3 23" xfId="1737"/>
    <cellStyle name="Normal 3 24" xfId="1738"/>
    <cellStyle name="Normal 3 25" xfId="1739"/>
    <cellStyle name="Normal 3 26" xfId="1740"/>
    <cellStyle name="Normal 3 27" xfId="1741"/>
    <cellStyle name="Normal 3 28" xfId="1742"/>
    <cellStyle name="Normal 3 29" xfId="1743"/>
    <cellStyle name="Normal 3 3" xfId="49"/>
    <cellStyle name="Normal 3 30" xfId="1744"/>
    <cellStyle name="Normal 3 31" xfId="1745"/>
    <cellStyle name="Normal 3 32" xfId="1746"/>
    <cellStyle name="Normal 3 33" xfId="1747"/>
    <cellStyle name="Normal 3 34" xfId="1748"/>
    <cellStyle name="Normal 3 35" xfId="1749"/>
    <cellStyle name="Normal 3 36" xfId="1750"/>
    <cellStyle name="Normal 3 37" xfId="1751"/>
    <cellStyle name="Normal 3 38" xfId="2198"/>
    <cellStyle name="Normal 3 4" xfId="1752"/>
    <cellStyle name="Normal 3 5" xfId="1753"/>
    <cellStyle name="Normal 3 6" xfId="1754"/>
    <cellStyle name="Normal 3 7" xfId="1755"/>
    <cellStyle name="Normal 3 8" xfId="1756"/>
    <cellStyle name="Normal 3 9" xfId="1757"/>
    <cellStyle name="Normal 3_scatterplot" xfId="1758"/>
    <cellStyle name="Normal 30" xfId="1759"/>
    <cellStyle name="Normal 31" xfId="1760"/>
    <cellStyle name="Normal 32" xfId="1761"/>
    <cellStyle name="Normal 32 2" xfId="2192"/>
    <cellStyle name="Normal 32 2 2" xfId="2194"/>
    <cellStyle name="Normal 33" xfId="2190"/>
    <cellStyle name="Normal 34" xfId="2200"/>
    <cellStyle name="Normal 37 10" xfId="1762"/>
    <cellStyle name="Normal 37 11" xfId="1763"/>
    <cellStyle name="Normal 37 12" xfId="1764"/>
    <cellStyle name="Normal 37 13" xfId="1765"/>
    <cellStyle name="Normal 37 14" xfId="1766"/>
    <cellStyle name="Normal 37 15" xfId="1767"/>
    <cellStyle name="Normal 37 16" xfId="1768"/>
    <cellStyle name="Normal 37 17" xfId="1769"/>
    <cellStyle name="Normal 37 18" xfId="1770"/>
    <cellStyle name="Normal 37 19" xfId="1771"/>
    <cellStyle name="Normal 37 2" xfId="1772"/>
    <cellStyle name="Normal 37 20" xfId="1773"/>
    <cellStyle name="Normal 37 21" xfId="1774"/>
    <cellStyle name="Normal 37 3" xfId="1775"/>
    <cellStyle name="Normal 37 4" xfId="1776"/>
    <cellStyle name="Normal 37 5" xfId="1777"/>
    <cellStyle name="Normal 37 6" xfId="1778"/>
    <cellStyle name="Normal 37 7" xfId="1779"/>
    <cellStyle name="Normal 37 8" xfId="1780"/>
    <cellStyle name="Normal 37 9" xfId="1781"/>
    <cellStyle name="Normal 38 10" xfId="1782"/>
    <cellStyle name="Normal 38 11" xfId="1783"/>
    <cellStyle name="Normal 38 12" xfId="1784"/>
    <cellStyle name="Normal 38 13" xfId="1785"/>
    <cellStyle name="Normal 38 14" xfId="1786"/>
    <cellStyle name="Normal 38 15" xfId="1787"/>
    <cellStyle name="Normal 38 16" xfId="1788"/>
    <cellStyle name="Normal 38 17" xfId="1789"/>
    <cellStyle name="Normal 38 18" xfId="1790"/>
    <cellStyle name="Normal 38 19" xfId="1791"/>
    <cellStyle name="Normal 38 2" xfId="1792"/>
    <cellStyle name="Normal 38 20" xfId="1793"/>
    <cellStyle name="Normal 38 21" xfId="1794"/>
    <cellStyle name="Normal 38 3" xfId="1795"/>
    <cellStyle name="Normal 38 4" xfId="1796"/>
    <cellStyle name="Normal 38 5" xfId="1797"/>
    <cellStyle name="Normal 38 6" xfId="1798"/>
    <cellStyle name="Normal 38 7" xfId="1799"/>
    <cellStyle name="Normal 38 8" xfId="1800"/>
    <cellStyle name="Normal 38 9" xfId="1801"/>
    <cellStyle name="Normal 39" xfId="1802"/>
    <cellStyle name="Normal 39 10" xfId="1803"/>
    <cellStyle name="Normal 39 11" xfId="1804"/>
    <cellStyle name="Normal 39 2" xfId="1805"/>
    <cellStyle name="Normal 39 3" xfId="1806"/>
    <cellStyle name="Normal 39 4" xfId="1807"/>
    <cellStyle name="Normal 39 5" xfId="1808"/>
    <cellStyle name="Normal 39 6" xfId="1809"/>
    <cellStyle name="Normal 39 7" xfId="1810"/>
    <cellStyle name="Normal 39 8" xfId="1811"/>
    <cellStyle name="Normal 39 9" xfId="1812"/>
    <cellStyle name="Normal 4" xfId="50"/>
    <cellStyle name="Normal 4 10" xfId="1813"/>
    <cellStyle name="Normal 4 11" xfId="1814"/>
    <cellStyle name="Normal 4 12" xfId="1815"/>
    <cellStyle name="Normal 4 2" xfId="1062"/>
    <cellStyle name="Normal 4 3" xfId="1816"/>
    <cellStyle name="Normal 4 4" xfId="1817"/>
    <cellStyle name="Normal 4 5" xfId="1818"/>
    <cellStyle name="Normal 4 6" xfId="1819"/>
    <cellStyle name="Normal 4 7" xfId="1820"/>
    <cellStyle name="Normal 4 8" xfId="1821"/>
    <cellStyle name="Normal 4 9" xfId="1822"/>
    <cellStyle name="Normal 40" xfId="1823"/>
    <cellStyle name="Normal 40 10" xfId="1824"/>
    <cellStyle name="Normal 40 11" xfId="1825"/>
    <cellStyle name="Normal 40 2" xfId="1826"/>
    <cellStyle name="Normal 40 3" xfId="1827"/>
    <cellStyle name="Normal 40 4" xfId="1828"/>
    <cellStyle name="Normal 40 5" xfId="1829"/>
    <cellStyle name="Normal 40 6" xfId="1830"/>
    <cellStyle name="Normal 40 7" xfId="1831"/>
    <cellStyle name="Normal 40 8" xfId="1832"/>
    <cellStyle name="Normal 40 9" xfId="1833"/>
    <cellStyle name="Normal 5" xfId="51"/>
    <cellStyle name="Normal 6" xfId="52"/>
    <cellStyle name="Normal 7" xfId="877"/>
    <cellStyle name="Normal 8" xfId="878"/>
    <cellStyle name="Normal 9" xfId="879"/>
    <cellStyle name="Normal_Fiscal Outlook Tables and Figures" xfId="2205"/>
    <cellStyle name="Normal_New fiscal indicator table" xfId="2202"/>
    <cellStyle name="Note" xfId="15" builtinId="10" customBuiltin="1"/>
    <cellStyle name="Note 10" xfId="880"/>
    <cellStyle name="Note 11" xfId="881"/>
    <cellStyle name="Note 2" xfId="882"/>
    <cellStyle name="Note 2 2" xfId="883"/>
    <cellStyle name="Note 2 3" xfId="884"/>
    <cellStyle name="Note 2 4" xfId="885"/>
    <cellStyle name="Note 2 5" xfId="886"/>
    <cellStyle name="Note 2 6" xfId="887"/>
    <cellStyle name="Note 3" xfId="888"/>
    <cellStyle name="Note 3 2" xfId="889"/>
    <cellStyle name="Note 3 3" xfId="890"/>
    <cellStyle name="Note 3 4" xfId="891"/>
    <cellStyle name="Note 3 5" xfId="892"/>
    <cellStyle name="Note 3 6" xfId="893"/>
    <cellStyle name="Note 4" xfId="894"/>
    <cellStyle name="Note 5" xfId="895"/>
    <cellStyle name="Note 6" xfId="896"/>
    <cellStyle name="Note 7" xfId="897"/>
    <cellStyle name="Note 8" xfId="898"/>
    <cellStyle name="Note 9" xfId="899"/>
    <cellStyle name="notes" xfId="1834"/>
    <cellStyle name="nplosion_borders" xfId="1046"/>
    <cellStyle name="number" xfId="53"/>
    <cellStyle name="Output" xfId="10" builtinId="21" customBuiltin="1"/>
    <cellStyle name="Output 10" xfId="900"/>
    <cellStyle name="Output 10 2" xfId="1835"/>
    <cellStyle name="Output 11" xfId="901"/>
    <cellStyle name="Output 11 2" xfId="1836"/>
    <cellStyle name="Output 2" xfId="902"/>
    <cellStyle name="Output 2 2" xfId="903"/>
    <cellStyle name="Output 2 2 2" xfId="1837"/>
    <cellStyle name="Output 2 3" xfId="904"/>
    <cellStyle name="Output 2 3 2" xfId="1838"/>
    <cellStyle name="Output 2 4" xfId="905"/>
    <cellStyle name="Output 2 4 2" xfId="1839"/>
    <cellStyle name="Output 2 5" xfId="906"/>
    <cellStyle name="Output 2 5 2" xfId="1840"/>
    <cellStyle name="Output 2 6" xfId="907"/>
    <cellStyle name="Output 2 6 2" xfId="1841"/>
    <cellStyle name="Output 2 7" xfId="1842"/>
    <cellStyle name="Output 3" xfId="908"/>
    <cellStyle name="Output 3 2" xfId="909"/>
    <cellStyle name="Output 3 2 2" xfId="1843"/>
    <cellStyle name="Output 3 3" xfId="910"/>
    <cellStyle name="Output 3 3 2" xfId="1844"/>
    <cellStyle name="Output 3 4" xfId="911"/>
    <cellStyle name="Output 3 4 2" xfId="1845"/>
    <cellStyle name="Output 3 5" xfId="912"/>
    <cellStyle name="Output 3 5 2" xfId="1846"/>
    <cellStyle name="Output 3 6" xfId="913"/>
    <cellStyle name="Output 3 6 2" xfId="1847"/>
    <cellStyle name="Output 3 7" xfId="1848"/>
    <cellStyle name="Output 4" xfId="914"/>
    <cellStyle name="Output 4 2" xfId="1849"/>
    <cellStyle name="Output 5" xfId="915"/>
    <cellStyle name="Output 5 2" xfId="1850"/>
    <cellStyle name="Output 6" xfId="916"/>
    <cellStyle name="Output 6 2" xfId="1851"/>
    <cellStyle name="Output 7" xfId="917"/>
    <cellStyle name="Output 7 2" xfId="1852"/>
    <cellStyle name="Output 8" xfId="918"/>
    <cellStyle name="Output 8 2" xfId="1853"/>
    <cellStyle name="Output 9" xfId="919"/>
    <cellStyle name="Output 9 2" xfId="1854"/>
    <cellStyle name="Percent" xfId="2201" builtinId="5"/>
    <cellStyle name="Percent [2]" xfId="1047"/>
    <cellStyle name="Percent 10" xfId="1855"/>
    <cellStyle name="Percent 2" xfId="54"/>
    <cellStyle name="Percent 2 10" xfId="920"/>
    <cellStyle name="Percent 2 10 10" xfId="1856"/>
    <cellStyle name="Percent 2 10 11" xfId="1857"/>
    <cellStyle name="Percent 2 10 12" xfId="1858"/>
    <cellStyle name="Percent 2 10 2" xfId="1859"/>
    <cellStyle name="Percent 2 10 3" xfId="1860"/>
    <cellStyle name="Percent 2 10 4" xfId="1861"/>
    <cellStyle name="Percent 2 10 5" xfId="1862"/>
    <cellStyle name="Percent 2 10 6" xfId="1863"/>
    <cellStyle name="Percent 2 10 7" xfId="1864"/>
    <cellStyle name="Percent 2 10 8" xfId="1865"/>
    <cellStyle name="Percent 2 10 9" xfId="1866"/>
    <cellStyle name="Percent 2 11" xfId="921"/>
    <cellStyle name="Percent 2 11 10" xfId="1867"/>
    <cellStyle name="Percent 2 11 11" xfId="1868"/>
    <cellStyle name="Percent 2 11 12" xfId="1869"/>
    <cellStyle name="Percent 2 11 2" xfId="1870"/>
    <cellStyle name="Percent 2 11 3" xfId="1871"/>
    <cellStyle name="Percent 2 11 4" xfId="1872"/>
    <cellStyle name="Percent 2 11 5" xfId="1873"/>
    <cellStyle name="Percent 2 11 6" xfId="1874"/>
    <cellStyle name="Percent 2 11 7" xfId="1875"/>
    <cellStyle name="Percent 2 11 8" xfId="1876"/>
    <cellStyle name="Percent 2 11 9" xfId="1877"/>
    <cellStyle name="Percent 2 12" xfId="922"/>
    <cellStyle name="Percent 2 12 10" xfId="1878"/>
    <cellStyle name="Percent 2 12 11" xfId="1879"/>
    <cellStyle name="Percent 2 12 12" xfId="1880"/>
    <cellStyle name="Percent 2 12 2" xfId="1881"/>
    <cellStyle name="Percent 2 12 3" xfId="1882"/>
    <cellStyle name="Percent 2 12 4" xfId="1883"/>
    <cellStyle name="Percent 2 12 5" xfId="1884"/>
    <cellStyle name="Percent 2 12 6" xfId="1885"/>
    <cellStyle name="Percent 2 12 7" xfId="1886"/>
    <cellStyle name="Percent 2 12 8" xfId="1887"/>
    <cellStyle name="Percent 2 12 9" xfId="1888"/>
    <cellStyle name="Percent 2 13" xfId="923"/>
    <cellStyle name="Percent 2 13 10" xfId="1889"/>
    <cellStyle name="Percent 2 13 11" xfId="1890"/>
    <cellStyle name="Percent 2 13 12" xfId="1891"/>
    <cellStyle name="Percent 2 13 2" xfId="1892"/>
    <cellStyle name="Percent 2 13 3" xfId="1893"/>
    <cellStyle name="Percent 2 13 4" xfId="1894"/>
    <cellStyle name="Percent 2 13 5" xfId="1895"/>
    <cellStyle name="Percent 2 13 6" xfId="1896"/>
    <cellStyle name="Percent 2 13 7" xfId="1897"/>
    <cellStyle name="Percent 2 13 8" xfId="1898"/>
    <cellStyle name="Percent 2 13 9" xfId="1899"/>
    <cellStyle name="Percent 2 14" xfId="924"/>
    <cellStyle name="Percent 2 14 10" xfId="1900"/>
    <cellStyle name="Percent 2 14 11" xfId="1901"/>
    <cellStyle name="Percent 2 14 12" xfId="1902"/>
    <cellStyle name="Percent 2 14 2" xfId="1903"/>
    <cellStyle name="Percent 2 14 3" xfId="1904"/>
    <cellStyle name="Percent 2 14 4" xfId="1905"/>
    <cellStyle name="Percent 2 14 5" xfId="1906"/>
    <cellStyle name="Percent 2 14 6" xfId="1907"/>
    <cellStyle name="Percent 2 14 7" xfId="1908"/>
    <cellStyle name="Percent 2 14 8" xfId="1909"/>
    <cellStyle name="Percent 2 14 9" xfId="1910"/>
    <cellStyle name="Percent 2 15" xfId="925"/>
    <cellStyle name="Percent 2 15 10" xfId="1911"/>
    <cellStyle name="Percent 2 15 11" xfId="1912"/>
    <cellStyle name="Percent 2 15 12" xfId="1913"/>
    <cellStyle name="Percent 2 15 2" xfId="1914"/>
    <cellStyle name="Percent 2 15 3" xfId="1915"/>
    <cellStyle name="Percent 2 15 4" xfId="1916"/>
    <cellStyle name="Percent 2 15 5" xfId="1917"/>
    <cellStyle name="Percent 2 15 6" xfId="1918"/>
    <cellStyle name="Percent 2 15 7" xfId="1919"/>
    <cellStyle name="Percent 2 15 8" xfId="1920"/>
    <cellStyle name="Percent 2 15 9" xfId="1921"/>
    <cellStyle name="Percent 2 16" xfId="1020"/>
    <cellStyle name="Percent 2 16 10" xfId="1922"/>
    <cellStyle name="Percent 2 16 11" xfId="1923"/>
    <cellStyle name="Percent 2 16 12" xfId="1924"/>
    <cellStyle name="Percent 2 16 2" xfId="1925"/>
    <cellStyle name="Percent 2 16 3" xfId="1926"/>
    <cellStyle name="Percent 2 16 4" xfId="1927"/>
    <cellStyle name="Percent 2 16 5" xfId="1928"/>
    <cellStyle name="Percent 2 16 6" xfId="1929"/>
    <cellStyle name="Percent 2 16 7" xfId="1930"/>
    <cellStyle name="Percent 2 16 8" xfId="1931"/>
    <cellStyle name="Percent 2 16 9" xfId="1932"/>
    <cellStyle name="Percent 2 17" xfId="1021"/>
    <cellStyle name="Percent 2 17 10" xfId="1933"/>
    <cellStyle name="Percent 2 17 11" xfId="1934"/>
    <cellStyle name="Percent 2 17 12" xfId="1935"/>
    <cellStyle name="Percent 2 17 2" xfId="1936"/>
    <cellStyle name="Percent 2 17 3" xfId="1937"/>
    <cellStyle name="Percent 2 17 4" xfId="1938"/>
    <cellStyle name="Percent 2 17 5" xfId="1939"/>
    <cellStyle name="Percent 2 17 6" xfId="1940"/>
    <cellStyle name="Percent 2 17 7" xfId="1941"/>
    <cellStyle name="Percent 2 17 8" xfId="1942"/>
    <cellStyle name="Percent 2 17 9" xfId="1943"/>
    <cellStyle name="Percent 2 18" xfId="1022"/>
    <cellStyle name="Percent 2 18 10" xfId="1944"/>
    <cellStyle name="Percent 2 18 11" xfId="1945"/>
    <cellStyle name="Percent 2 18 12" xfId="1946"/>
    <cellStyle name="Percent 2 18 2" xfId="1947"/>
    <cellStyle name="Percent 2 18 3" xfId="1948"/>
    <cellStyle name="Percent 2 18 4" xfId="1949"/>
    <cellStyle name="Percent 2 18 5" xfId="1950"/>
    <cellStyle name="Percent 2 18 6" xfId="1951"/>
    <cellStyle name="Percent 2 18 7" xfId="1952"/>
    <cellStyle name="Percent 2 18 8" xfId="1953"/>
    <cellStyle name="Percent 2 18 9" xfId="1954"/>
    <cellStyle name="Percent 2 19" xfId="1023"/>
    <cellStyle name="Percent 2 19 10" xfId="1955"/>
    <cellStyle name="Percent 2 19 11" xfId="1956"/>
    <cellStyle name="Percent 2 19 12" xfId="1957"/>
    <cellStyle name="Percent 2 19 2" xfId="1958"/>
    <cellStyle name="Percent 2 19 3" xfId="1959"/>
    <cellStyle name="Percent 2 19 4" xfId="1960"/>
    <cellStyle name="Percent 2 19 5" xfId="1961"/>
    <cellStyle name="Percent 2 19 6" xfId="1962"/>
    <cellStyle name="Percent 2 19 7" xfId="1963"/>
    <cellStyle name="Percent 2 19 8" xfId="1964"/>
    <cellStyle name="Percent 2 19 9" xfId="1965"/>
    <cellStyle name="Percent 2 2" xfId="55"/>
    <cellStyle name="Percent 2 2 10" xfId="1966"/>
    <cellStyle name="Percent 2 2 11" xfId="1967"/>
    <cellStyle name="Percent 2 2 12" xfId="1968"/>
    <cellStyle name="Percent 2 2 13" xfId="1969"/>
    <cellStyle name="Percent 2 2 14" xfId="1970"/>
    <cellStyle name="Percent 2 2 15" xfId="1971"/>
    <cellStyle name="Percent 2 2 16" xfId="1972"/>
    <cellStyle name="Percent 2 2 17" xfId="1973"/>
    <cellStyle name="Percent 2 2 18" xfId="1974"/>
    <cellStyle name="Percent 2 2 19" xfId="1975"/>
    <cellStyle name="Percent 2 2 2" xfId="1976"/>
    <cellStyle name="Percent 2 2 2 10" xfId="1977"/>
    <cellStyle name="Percent 2 2 2 11" xfId="1978"/>
    <cellStyle name="Percent 2 2 2 12" xfId="1979"/>
    <cellStyle name="Percent 2 2 2 13" xfId="1980"/>
    <cellStyle name="Percent 2 2 2 14" xfId="1981"/>
    <cellStyle name="Percent 2 2 2 15" xfId="1982"/>
    <cellStyle name="Percent 2 2 2 2" xfId="1983"/>
    <cellStyle name="Percent 2 2 2 2 2" xfId="1984"/>
    <cellStyle name="Percent 2 2 2 2 3" xfId="1985"/>
    <cellStyle name="Percent 2 2 2 2 4" xfId="1986"/>
    <cellStyle name="Percent 2 2 2 2 5" xfId="1987"/>
    <cellStyle name="Percent 2 2 2 2 6" xfId="1988"/>
    <cellStyle name="Percent 2 2 2 3" xfId="1989"/>
    <cellStyle name="Percent 2 2 2 4" xfId="1990"/>
    <cellStyle name="Percent 2 2 2 5" xfId="1991"/>
    <cellStyle name="Percent 2 2 2 6" xfId="1992"/>
    <cellStyle name="Percent 2 2 2 7" xfId="1993"/>
    <cellStyle name="Percent 2 2 2 8" xfId="1994"/>
    <cellStyle name="Percent 2 2 2 9" xfId="1995"/>
    <cellStyle name="Percent 2 2 20" xfId="1996"/>
    <cellStyle name="Percent 2 2 21" xfId="1997"/>
    <cellStyle name="Percent 2 2 3" xfId="1998"/>
    <cellStyle name="Percent 2 2 4" xfId="1999"/>
    <cellStyle name="Percent 2 2 5" xfId="2000"/>
    <cellStyle name="Percent 2 2 6" xfId="2001"/>
    <cellStyle name="Percent 2 2 7" xfId="2002"/>
    <cellStyle name="Percent 2 2 8" xfId="2003"/>
    <cellStyle name="Percent 2 2 9" xfId="2004"/>
    <cellStyle name="Percent 2 20" xfId="1024"/>
    <cellStyle name="Percent 2 20 10" xfId="2005"/>
    <cellStyle name="Percent 2 20 11" xfId="2006"/>
    <cellStyle name="Percent 2 20 12" xfId="2007"/>
    <cellStyle name="Percent 2 20 2" xfId="2008"/>
    <cellStyle name="Percent 2 20 3" xfId="2009"/>
    <cellStyle name="Percent 2 20 4" xfId="2010"/>
    <cellStyle name="Percent 2 20 5" xfId="2011"/>
    <cellStyle name="Percent 2 20 6" xfId="2012"/>
    <cellStyle name="Percent 2 20 7" xfId="2013"/>
    <cellStyle name="Percent 2 20 8" xfId="2014"/>
    <cellStyle name="Percent 2 20 9" xfId="2015"/>
    <cellStyle name="Percent 2 21" xfId="1025"/>
    <cellStyle name="Percent 2 21 10" xfId="2016"/>
    <cellStyle name="Percent 2 21 11" xfId="2017"/>
    <cellStyle name="Percent 2 21 12" xfId="2018"/>
    <cellStyle name="Percent 2 21 2" xfId="2019"/>
    <cellStyle name="Percent 2 21 3" xfId="2020"/>
    <cellStyle name="Percent 2 21 4" xfId="2021"/>
    <cellStyle name="Percent 2 21 5" xfId="2022"/>
    <cellStyle name="Percent 2 21 6" xfId="2023"/>
    <cellStyle name="Percent 2 21 7" xfId="2024"/>
    <cellStyle name="Percent 2 21 8" xfId="2025"/>
    <cellStyle name="Percent 2 21 9" xfId="2026"/>
    <cellStyle name="Percent 2 22" xfId="1026"/>
    <cellStyle name="Percent 2 22 2" xfId="2027"/>
    <cellStyle name="Percent 2 22 3" xfId="2028"/>
    <cellStyle name="Percent 2 22 4" xfId="2029"/>
    <cellStyle name="Percent 2 22 5" xfId="2030"/>
    <cellStyle name="Percent 2 22 6" xfId="2031"/>
    <cellStyle name="Percent 2 23" xfId="1027"/>
    <cellStyle name="Percent 2 23 2" xfId="2032"/>
    <cellStyle name="Percent 2 23 3" xfId="2033"/>
    <cellStyle name="Percent 2 23 4" xfId="2034"/>
    <cellStyle name="Percent 2 23 5" xfId="2035"/>
    <cellStyle name="Percent 2 23 6" xfId="2036"/>
    <cellStyle name="Percent 2 24" xfId="2037"/>
    <cellStyle name="Percent 2 24 2" xfId="2038"/>
    <cellStyle name="Percent 2 24 3" xfId="2039"/>
    <cellStyle name="Percent 2 24 4" xfId="2040"/>
    <cellStyle name="Percent 2 24 5" xfId="2041"/>
    <cellStyle name="Percent 2 24 6" xfId="2042"/>
    <cellStyle name="Percent 2 25" xfId="2043"/>
    <cellStyle name="Percent 2 25 2" xfId="2044"/>
    <cellStyle name="Percent 2 25 3" xfId="2045"/>
    <cellStyle name="Percent 2 25 4" xfId="2046"/>
    <cellStyle name="Percent 2 25 5" xfId="2047"/>
    <cellStyle name="Percent 2 25 6" xfId="2048"/>
    <cellStyle name="Percent 2 26" xfId="2049"/>
    <cellStyle name="Percent 2 26 2" xfId="2050"/>
    <cellStyle name="Percent 2 26 3" xfId="2051"/>
    <cellStyle name="Percent 2 26 4" xfId="2052"/>
    <cellStyle name="Percent 2 26 5" xfId="2053"/>
    <cellStyle name="Percent 2 26 6" xfId="2054"/>
    <cellStyle name="Percent 2 27" xfId="2055"/>
    <cellStyle name="Percent 2 27 2" xfId="2056"/>
    <cellStyle name="Percent 2 27 3" xfId="2057"/>
    <cellStyle name="Percent 2 27 4" xfId="2058"/>
    <cellStyle name="Percent 2 27 5" xfId="2059"/>
    <cellStyle name="Percent 2 27 6" xfId="2060"/>
    <cellStyle name="Percent 2 28" xfId="2061"/>
    <cellStyle name="Percent 2 29" xfId="2062"/>
    <cellStyle name="Percent 2 3" xfId="926"/>
    <cellStyle name="Percent 2 3 10" xfId="2063"/>
    <cellStyle name="Percent 2 3 11" xfId="2064"/>
    <cellStyle name="Percent 2 3 12" xfId="2065"/>
    <cellStyle name="Percent 2 3 2" xfId="2066"/>
    <cellStyle name="Percent 2 3 3" xfId="2067"/>
    <cellStyle name="Percent 2 3 4" xfId="2068"/>
    <cellStyle name="Percent 2 3 5" xfId="2069"/>
    <cellStyle name="Percent 2 3 6" xfId="2070"/>
    <cellStyle name="Percent 2 3 7" xfId="2071"/>
    <cellStyle name="Percent 2 3 8" xfId="2072"/>
    <cellStyle name="Percent 2 3 9" xfId="2073"/>
    <cellStyle name="Percent 2 30" xfId="2074"/>
    <cellStyle name="Percent 2 31" xfId="2075"/>
    <cellStyle name="Percent 2 32" xfId="2076"/>
    <cellStyle name="Percent 2 33" xfId="2077"/>
    <cellStyle name="Percent 2 34" xfId="2078"/>
    <cellStyle name="Percent 2 35" xfId="2079"/>
    <cellStyle name="Percent 2 36" xfId="2080"/>
    <cellStyle name="Percent 2 37" xfId="2081"/>
    <cellStyle name="Percent 2 38" xfId="2082"/>
    <cellStyle name="Percent 2 39" xfId="2083"/>
    <cellStyle name="Percent 2 4" xfId="927"/>
    <cellStyle name="Percent 2 4 10" xfId="2084"/>
    <cellStyle name="Percent 2 4 11" xfId="2085"/>
    <cellStyle name="Percent 2 4 12" xfId="2086"/>
    <cellStyle name="Percent 2 4 2" xfId="2087"/>
    <cellStyle name="Percent 2 4 3" xfId="2088"/>
    <cellStyle name="Percent 2 4 4" xfId="2089"/>
    <cellStyle name="Percent 2 4 5" xfId="2090"/>
    <cellStyle name="Percent 2 4 6" xfId="2091"/>
    <cellStyle name="Percent 2 4 7" xfId="2092"/>
    <cellStyle name="Percent 2 4 8" xfId="2093"/>
    <cellStyle name="Percent 2 4 9" xfId="2094"/>
    <cellStyle name="Percent 2 5" xfId="928"/>
    <cellStyle name="Percent 2 5 10" xfId="2095"/>
    <cellStyle name="Percent 2 5 11" xfId="2096"/>
    <cellStyle name="Percent 2 5 12" xfId="2097"/>
    <cellStyle name="Percent 2 5 2" xfId="2098"/>
    <cellStyle name="Percent 2 5 3" xfId="2099"/>
    <cellStyle name="Percent 2 5 4" xfId="2100"/>
    <cellStyle name="Percent 2 5 5" xfId="2101"/>
    <cellStyle name="Percent 2 5 6" xfId="2102"/>
    <cellStyle name="Percent 2 5 7" xfId="2103"/>
    <cellStyle name="Percent 2 5 8" xfId="2104"/>
    <cellStyle name="Percent 2 5 9" xfId="2105"/>
    <cellStyle name="Percent 2 6" xfId="929"/>
    <cellStyle name="Percent 2 6 10" xfId="2106"/>
    <cellStyle name="Percent 2 6 11" xfId="2107"/>
    <cellStyle name="Percent 2 6 12" xfId="2108"/>
    <cellStyle name="Percent 2 6 2" xfId="2109"/>
    <cellStyle name="Percent 2 6 3" xfId="2110"/>
    <cellStyle name="Percent 2 6 4" xfId="2111"/>
    <cellStyle name="Percent 2 6 5" xfId="2112"/>
    <cellStyle name="Percent 2 6 6" xfId="2113"/>
    <cellStyle name="Percent 2 6 7" xfId="2114"/>
    <cellStyle name="Percent 2 6 8" xfId="2115"/>
    <cellStyle name="Percent 2 6 9" xfId="2116"/>
    <cellStyle name="Percent 2 7" xfId="930"/>
    <cellStyle name="Percent 2 7 10" xfId="2117"/>
    <cellStyle name="Percent 2 7 11" xfId="2118"/>
    <cellStyle name="Percent 2 7 12" xfId="2119"/>
    <cellStyle name="Percent 2 7 2" xfId="2120"/>
    <cellStyle name="Percent 2 7 3" xfId="2121"/>
    <cellStyle name="Percent 2 7 4" xfId="2122"/>
    <cellStyle name="Percent 2 7 5" xfId="2123"/>
    <cellStyle name="Percent 2 7 6" xfId="2124"/>
    <cellStyle name="Percent 2 7 7" xfId="2125"/>
    <cellStyle name="Percent 2 7 8" xfId="2126"/>
    <cellStyle name="Percent 2 7 9" xfId="2127"/>
    <cellStyle name="Percent 2 8" xfId="931"/>
    <cellStyle name="Percent 2 8 10" xfId="2128"/>
    <cellStyle name="Percent 2 8 11" xfId="2129"/>
    <cellStyle name="Percent 2 8 12" xfId="2130"/>
    <cellStyle name="Percent 2 8 2" xfId="2131"/>
    <cellStyle name="Percent 2 8 3" xfId="2132"/>
    <cellStyle name="Percent 2 8 4" xfId="2133"/>
    <cellStyle name="Percent 2 8 5" xfId="2134"/>
    <cellStyle name="Percent 2 8 6" xfId="2135"/>
    <cellStyle name="Percent 2 8 7" xfId="2136"/>
    <cellStyle name="Percent 2 8 8" xfId="2137"/>
    <cellStyle name="Percent 2 8 9" xfId="2138"/>
    <cellStyle name="Percent 2 9" xfId="932"/>
    <cellStyle name="Percent 2 9 10" xfId="2139"/>
    <cellStyle name="Percent 2 9 11" xfId="2140"/>
    <cellStyle name="Percent 2 9 12" xfId="2141"/>
    <cellStyle name="Percent 2 9 2" xfId="2142"/>
    <cellStyle name="Percent 2 9 3" xfId="2143"/>
    <cellStyle name="Percent 2 9 4" xfId="2144"/>
    <cellStyle name="Percent 2 9 5" xfId="2145"/>
    <cellStyle name="Percent 2 9 6" xfId="2146"/>
    <cellStyle name="Percent 2 9 7" xfId="2147"/>
    <cellStyle name="Percent 2 9 8" xfId="2148"/>
    <cellStyle name="Percent 2 9 9" xfId="2149"/>
    <cellStyle name="Percent 27" xfId="2150"/>
    <cellStyle name="Percent 28" xfId="2151"/>
    <cellStyle name="Percent 3" xfId="56"/>
    <cellStyle name="Percent 3 10" xfId="2152"/>
    <cellStyle name="Percent 3 11" xfId="2153"/>
    <cellStyle name="Percent 3 12" xfId="2154"/>
    <cellStyle name="Percent 3 2" xfId="66"/>
    <cellStyle name="Percent 3 3" xfId="2155"/>
    <cellStyle name="Percent 3 4" xfId="2156"/>
    <cellStyle name="Percent 3 5" xfId="2157"/>
    <cellStyle name="Percent 3 6" xfId="2158"/>
    <cellStyle name="Percent 3 7" xfId="2159"/>
    <cellStyle name="Percent 3 8" xfId="2160"/>
    <cellStyle name="Percent 3 9" xfId="2161"/>
    <cellStyle name="Percent 30" xfId="2162"/>
    <cellStyle name="Percent 31" xfId="2163"/>
    <cellStyle name="Percent 4" xfId="57"/>
    <cellStyle name="Percent 5" xfId="44"/>
    <cellStyle name="Percent 6" xfId="933"/>
    <cellStyle name="Percent 7" xfId="934"/>
    <cellStyle name="Percent 9" xfId="2199"/>
    <cellStyle name="PSChar" xfId="1048"/>
    <cellStyle name="PSDate" xfId="1049"/>
    <cellStyle name="PSDec" xfId="1050"/>
    <cellStyle name="PSHeading" xfId="1051"/>
    <cellStyle name="PSInt" xfId="1052"/>
    <cellStyle name="PSSpacer" xfId="1053"/>
    <cellStyle name="s_HeaderLine" xfId="1054"/>
    <cellStyle name="s_PurpleHeader" xfId="1055"/>
    <cellStyle name="s_TotalBackground" xfId="1056"/>
    <cellStyle name="semestre" xfId="2164"/>
    <cellStyle name="Style 21" xfId="58"/>
    <cellStyle name="Style 22" xfId="59"/>
    <cellStyle name="Style 23" xfId="60"/>
    <cellStyle name="Style 24" xfId="61"/>
    <cellStyle name="Style 25" xfId="62"/>
    <cellStyle name="Style 26" xfId="63"/>
    <cellStyle name="STYLE1" xfId="1063"/>
    <cellStyle name="STYLE2" xfId="1064"/>
    <cellStyle name="STYLE3" xfId="1065"/>
    <cellStyle name="STYLE4" xfId="1066"/>
    <cellStyle name="STYLE5" xfId="1067"/>
    <cellStyle name="STYLE6" xfId="1068"/>
    <cellStyle name="tête chapitre" xfId="2165"/>
    <cellStyle name="Text Heading" xfId="64"/>
    <cellStyle name="Title" xfId="1" builtinId="15" customBuiltin="1"/>
    <cellStyle name="Title 10" xfId="935"/>
    <cellStyle name="Title 11" xfId="936"/>
    <cellStyle name="Title 2" xfId="937"/>
    <cellStyle name="Title 2 2" xfId="938"/>
    <cellStyle name="Title 2 3" xfId="939"/>
    <cellStyle name="Title 2 4" xfId="940"/>
    <cellStyle name="Title 2 5" xfId="941"/>
    <cellStyle name="Title 2 6" xfId="942"/>
    <cellStyle name="Title 3" xfId="943"/>
    <cellStyle name="Title 3 2" xfId="944"/>
    <cellStyle name="Title 3 3" xfId="945"/>
    <cellStyle name="Title 3 4" xfId="946"/>
    <cellStyle name="Title 3 5" xfId="947"/>
    <cellStyle name="Title 3 6" xfId="948"/>
    <cellStyle name="Title 4" xfId="949"/>
    <cellStyle name="Title 5" xfId="950"/>
    <cellStyle name="Title 6" xfId="951"/>
    <cellStyle name="Title 7" xfId="952"/>
    <cellStyle name="Title 8" xfId="953"/>
    <cellStyle name="Title 9" xfId="954"/>
    <cellStyle name="titre" xfId="2166"/>
    <cellStyle name="Total" xfId="17" builtinId="25" customBuiltin="1"/>
    <cellStyle name="Total 10" xfId="955"/>
    <cellStyle name="Total 10 2" xfId="2167"/>
    <cellStyle name="Total 11" xfId="956"/>
    <cellStyle name="Total 11 2" xfId="2168"/>
    <cellStyle name="Total 2" xfId="957"/>
    <cellStyle name="Total 2 2" xfId="958"/>
    <cellStyle name="Total 2 2 2" xfId="2169"/>
    <cellStyle name="Total 2 3" xfId="959"/>
    <cellStyle name="Total 2 3 2" xfId="2170"/>
    <cellStyle name="Total 2 4" xfId="960"/>
    <cellStyle name="Total 2 4 2" xfId="2171"/>
    <cellStyle name="Total 2 5" xfId="961"/>
    <cellStyle name="Total 2 5 2" xfId="2172"/>
    <cellStyle name="Total 2 6" xfId="962"/>
    <cellStyle name="Total 2 6 2" xfId="2173"/>
    <cellStyle name="Total 2 7" xfId="2174"/>
    <cellStyle name="Total 3" xfId="963"/>
    <cellStyle name="Total 3 2" xfId="964"/>
    <cellStyle name="Total 3 2 2" xfId="2175"/>
    <cellStyle name="Total 3 3" xfId="965"/>
    <cellStyle name="Total 3 3 2" xfId="2176"/>
    <cellStyle name="Total 3 4" xfId="966"/>
    <cellStyle name="Total 3 4 2" xfId="2177"/>
    <cellStyle name="Total 3 5" xfId="967"/>
    <cellStyle name="Total 3 5 2" xfId="2178"/>
    <cellStyle name="Total 3 6" xfId="968"/>
    <cellStyle name="Total 3 6 2" xfId="2179"/>
    <cellStyle name="Total 3 7" xfId="2180"/>
    <cellStyle name="Total 4" xfId="969"/>
    <cellStyle name="Total 4 2" xfId="2181"/>
    <cellStyle name="Total 5" xfId="970"/>
    <cellStyle name="Total 5 2" xfId="2182"/>
    <cellStyle name="Total 6" xfId="971"/>
    <cellStyle name="Total 6 2" xfId="2183"/>
    <cellStyle name="Total 7" xfId="972"/>
    <cellStyle name="Total 7 2" xfId="2184"/>
    <cellStyle name="Total 8" xfId="973"/>
    <cellStyle name="Total 8 2" xfId="2185"/>
    <cellStyle name="Total 9" xfId="974"/>
    <cellStyle name="Total 9 2" xfId="2186"/>
    <cellStyle name="Warning Text" xfId="14" builtinId="11" customBuiltin="1"/>
    <cellStyle name="Warning Text 10" xfId="975"/>
    <cellStyle name="Warning Text 11" xfId="976"/>
    <cellStyle name="Warning Text 2" xfId="977"/>
    <cellStyle name="Warning Text 2 2" xfId="978"/>
    <cellStyle name="Warning Text 2 3" xfId="979"/>
    <cellStyle name="Warning Text 2 4" xfId="980"/>
    <cellStyle name="Warning Text 2 5" xfId="981"/>
    <cellStyle name="Warning Text 2 6" xfId="982"/>
    <cellStyle name="Warning Text 3" xfId="983"/>
    <cellStyle name="Warning Text 3 2" xfId="984"/>
    <cellStyle name="Warning Text 3 3" xfId="985"/>
    <cellStyle name="Warning Text 3 4" xfId="986"/>
    <cellStyle name="Warning Text 3 5" xfId="987"/>
    <cellStyle name="Warning Text 3 6" xfId="988"/>
    <cellStyle name="Warning Text 4" xfId="989"/>
    <cellStyle name="Warning Text 5" xfId="990"/>
    <cellStyle name="Warning Text 6" xfId="991"/>
    <cellStyle name="Warning Text 7" xfId="992"/>
    <cellStyle name="Warning Text 8" xfId="993"/>
    <cellStyle name="Warning Text 9" xfId="994"/>
  </cellStyles>
  <dxfs count="0"/>
  <tableStyles count="0" defaultTableStyle="TableStyleMedium2" defaultPivotStyle="PivotStyleLight16"/>
  <colors>
    <mruColors>
      <color rgb="FFF1B23D"/>
      <color rgb="FF2D6273"/>
      <color rgb="FFF7D18B"/>
      <color rgb="FFA3A29E"/>
      <color rgb="FF47453D"/>
      <color rgb="FF339BBC"/>
      <color rgb="FF80C0D5"/>
      <color rgb="FF819E75"/>
      <color rgb="FF8CB0B9"/>
      <color rgb="FFD639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5.xml"/><Relationship Id="rId13" Type="http://schemas.openxmlformats.org/officeDocument/2006/relationships/chartsheet" Target="chartsheets/sheet6.xml"/><Relationship Id="rId18" Type="http://schemas.openxmlformats.org/officeDocument/2006/relationships/worksheet" Target="worksheets/sheet10.xml"/><Relationship Id="rId26" Type="http://schemas.openxmlformats.org/officeDocument/2006/relationships/worksheet" Target="worksheets/sheet14.xml"/><Relationship Id="rId3" Type="http://schemas.openxmlformats.org/officeDocument/2006/relationships/worksheet" Target="worksheets/sheet2.xml"/><Relationship Id="rId21" Type="http://schemas.openxmlformats.org/officeDocument/2006/relationships/chartsheet" Target="chartsheets/sheet10.xml"/><Relationship Id="rId34" Type="http://schemas.openxmlformats.org/officeDocument/2006/relationships/styles" Target="styles.xml"/><Relationship Id="rId7" Type="http://schemas.openxmlformats.org/officeDocument/2006/relationships/chartsheet" Target="chartsheets/sheet3.xml"/><Relationship Id="rId12" Type="http://schemas.openxmlformats.org/officeDocument/2006/relationships/worksheet" Target="worksheets/sheet7.xml"/><Relationship Id="rId17" Type="http://schemas.openxmlformats.org/officeDocument/2006/relationships/chartsheet" Target="chartsheets/sheet8.xml"/><Relationship Id="rId25" Type="http://schemas.openxmlformats.org/officeDocument/2006/relationships/chartsheet" Target="chartsheets/sheet12.xml"/><Relationship Id="rId33" Type="http://schemas.openxmlformats.org/officeDocument/2006/relationships/theme" Target="theme/theme1.xml"/><Relationship Id="rId2" Type="http://schemas.openxmlformats.org/officeDocument/2006/relationships/chartsheet" Target="chartsheets/sheet1.xml"/><Relationship Id="rId16" Type="http://schemas.openxmlformats.org/officeDocument/2006/relationships/worksheet" Target="worksheets/sheet9.xml"/><Relationship Id="rId20" Type="http://schemas.openxmlformats.org/officeDocument/2006/relationships/worksheet" Target="worksheets/sheet11.xml"/><Relationship Id="rId29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4.xml"/><Relationship Id="rId11" Type="http://schemas.openxmlformats.org/officeDocument/2006/relationships/chartsheet" Target="chartsheets/sheet5.xml"/><Relationship Id="rId24" Type="http://schemas.openxmlformats.org/officeDocument/2006/relationships/worksheet" Target="worksheets/sheet13.xml"/><Relationship Id="rId32" Type="http://schemas.openxmlformats.org/officeDocument/2006/relationships/externalLink" Target="externalLinks/externalLink3.xml"/><Relationship Id="rId5" Type="http://schemas.openxmlformats.org/officeDocument/2006/relationships/chartsheet" Target="chartsheets/sheet2.xml"/><Relationship Id="rId15" Type="http://schemas.openxmlformats.org/officeDocument/2006/relationships/chartsheet" Target="chartsheets/sheet7.xml"/><Relationship Id="rId23" Type="http://schemas.openxmlformats.org/officeDocument/2006/relationships/chartsheet" Target="chartsheets/sheet11.xml"/><Relationship Id="rId28" Type="http://schemas.openxmlformats.org/officeDocument/2006/relationships/worksheet" Target="worksheets/sheet15.xml"/><Relationship Id="rId36" Type="http://schemas.openxmlformats.org/officeDocument/2006/relationships/calcChain" Target="calcChain.xml"/><Relationship Id="rId10" Type="http://schemas.openxmlformats.org/officeDocument/2006/relationships/worksheet" Target="worksheets/sheet6.xml"/><Relationship Id="rId19" Type="http://schemas.openxmlformats.org/officeDocument/2006/relationships/chartsheet" Target="chartsheets/sheet9.xml"/><Relationship Id="rId31" Type="http://schemas.openxmlformats.org/officeDocument/2006/relationships/externalLink" Target="externalLinks/externalLink2.xml"/><Relationship Id="rId4" Type="http://schemas.openxmlformats.org/officeDocument/2006/relationships/worksheet" Target="worksheets/sheet3.xml"/><Relationship Id="rId9" Type="http://schemas.openxmlformats.org/officeDocument/2006/relationships/chartsheet" Target="chartsheets/sheet4.xml"/><Relationship Id="rId14" Type="http://schemas.openxmlformats.org/officeDocument/2006/relationships/worksheet" Target="worksheets/sheet8.xml"/><Relationship Id="rId22" Type="http://schemas.openxmlformats.org/officeDocument/2006/relationships/worksheet" Target="worksheets/sheet12.xml"/><Relationship Id="rId27" Type="http://schemas.openxmlformats.org/officeDocument/2006/relationships/chartsheet" Target="chartsheets/sheet13.xml"/><Relationship Id="rId30" Type="http://schemas.openxmlformats.org/officeDocument/2006/relationships/externalLink" Target="externalLinks/externalLink1.xml"/><Relationship Id="rId35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5658361733470657E-2"/>
          <c:y val="2.7235988068033883E-2"/>
          <c:w val="0.90433488121677097"/>
          <c:h val="0.8207209934883383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'Data 1.1'!$A$5</c:f>
              <c:strCache>
                <c:ptCount val="1"/>
                <c:pt idx="0">
                  <c:v>Social Assets</c:v>
                </c:pt>
              </c:strCache>
            </c:strRef>
          </c:tx>
          <c:spPr>
            <a:solidFill>
              <a:srgbClr val="339BBC"/>
            </a:solidFill>
            <a:ln>
              <a:noFill/>
            </a:ln>
            <a:effectLst/>
          </c:spPr>
          <c:invertIfNegative val="0"/>
          <c:cat>
            <c:numRef>
              <c:f>'Data 1.1'!$B$4:$N$4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'Data 1.1'!$B$5:$N$5</c:f>
              <c:numCache>
                <c:formatCode>0</c:formatCode>
                <c:ptCount val="13"/>
                <c:pt idx="0">
                  <c:v>110.955</c:v>
                </c:pt>
                <c:pt idx="1">
                  <c:v>113.634</c:v>
                </c:pt>
                <c:pt idx="2">
                  <c:v>121.218</c:v>
                </c:pt>
                <c:pt idx="3">
                  <c:v>124.348</c:v>
                </c:pt>
                <c:pt idx="4">
                  <c:v>133.15799999999999</c:v>
                </c:pt>
                <c:pt idx="5">
                  <c:v>139.70599999999999</c:v>
                </c:pt>
                <c:pt idx="6">
                  <c:v>149.41900000000001</c:v>
                </c:pt>
                <c:pt idx="7">
                  <c:v>162.649</c:v>
                </c:pt>
                <c:pt idx="8">
                  <c:v>166.4</c:v>
                </c:pt>
                <c:pt idx="9">
                  <c:v>174.6</c:v>
                </c:pt>
                <c:pt idx="10">
                  <c:v>180.3</c:v>
                </c:pt>
                <c:pt idx="11">
                  <c:v>185.1</c:v>
                </c:pt>
                <c:pt idx="12">
                  <c:v>189.8</c:v>
                </c:pt>
              </c:numCache>
            </c:numRef>
          </c:val>
        </c:ser>
        <c:ser>
          <c:idx val="1"/>
          <c:order val="1"/>
          <c:tx>
            <c:strRef>
              <c:f>'Data 1.1'!$A$6</c:f>
              <c:strCache>
                <c:ptCount val="1"/>
                <c:pt idx="0">
                  <c:v>Financial Assets</c:v>
                </c:pt>
              </c:strCache>
            </c:strRef>
          </c:tx>
          <c:spPr>
            <a:solidFill>
              <a:srgbClr val="F1B23D"/>
            </a:solidFill>
            <a:ln>
              <a:noFill/>
            </a:ln>
            <a:effectLst/>
          </c:spPr>
          <c:invertIfNegative val="0"/>
          <c:cat>
            <c:numRef>
              <c:f>'Data 1.1'!$B$4:$N$4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'Data 1.1'!$B$6:$N$6</c:f>
              <c:numCache>
                <c:formatCode>0</c:formatCode>
                <c:ptCount val="13"/>
                <c:pt idx="0">
                  <c:v>60</c:v>
                </c:pt>
                <c:pt idx="1">
                  <c:v>73.525999999999996</c:v>
                </c:pt>
                <c:pt idx="2">
                  <c:v>72.5</c:v>
                </c:pt>
                <c:pt idx="3">
                  <c:v>72.378</c:v>
                </c:pt>
                <c:pt idx="4">
                  <c:v>74.635999999999996</c:v>
                </c:pt>
                <c:pt idx="5">
                  <c:v>87.039000000000001</c:v>
                </c:pt>
                <c:pt idx="6">
                  <c:v>87.921000000000006</c:v>
                </c:pt>
                <c:pt idx="7">
                  <c:v>94.224000000000004</c:v>
                </c:pt>
                <c:pt idx="8">
                  <c:v>92.4</c:v>
                </c:pt>
                <c:pt idx="9">
                  <c:v>89.7</c:v>
                </c:pt>
                <c:pt idx="10">
                  <c:v>93.2</c:v>
                </c:pt>
                <c:pt idx="11">
                  <c:v>96.5</c:v>
                </c:pt>
                <c:pt idx="12">
                  <c:v>112.6</c:v>
                </c:pt>
              </c:numCache>
            </c:numRef>
          </c:val>
        </c:ser>
        <c:ser>
          <c:idx val="2"/>
          <c:order val="2"/>
          <c:tx>
            <c:strRef>
              <c:f>'Data 1.1'!$A$7</c:f>
              <c:strCache>
                <c:ptCount val="1"/>
                <c:pt idx="0">
                  <c:v>Commercial Assets</c:v>
                </c:pt>
              </c:strCache>
            </c:strRef>
          </c:tx>
          <c:spPr>
            <a:solidFill>
              <a:srgbClr val="11453D"/>
            </a:solidFill>
            <a:ln>
              <a:noFill/>
            </a:ln>
            <a:effectLst/>
          </c:spPr>
          <c:invertIfNegative val="0"/>
          <c:cat>
            <c:numRef>
              <c:f>'Data 1.1'!$B$4:$N$4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'Data 1.1'!$B$7:$N$7</c:f>
              <c:numCache>
                <c:formatCode>0</c:formatCode>
                <c:ptCount val="13"/>
                <c:pt idx="0">
                  <c:v>52.4</c:v>
                </c:pt>
                <c:pt idx="1">
                  <c:v>58.054000000000002</c:v>
                </c:pt>
                <c:pt idx="2">
                  <c:v>46.6</c:v>
                </c:pt>
                <c:pt idx="3">
                  <c:v>47.69</c:v>
                </c:pt>
                <c:pt idx="4">
                  <c:v>49.03</c:v>
                </c:pt>
                <c:pt idx="5">
                  <c:v>52.469000000000001</c:v>
                </c:pt>
                <c:pt idx="6">
                  <c:v>55.338999999999999</c:v>
                </c:pt>
                <c:pt idx="7">
                  <c:v>56.735999999999997</c:v>
                </c:pt>
                <c:pt idx="8">
                  <c:v>57.5</c:v>
                </c:pt>
                <c:pt idx="9">
                  <c:v>59</c:v>
                </c:pt>
                <c:pt idx="10">
                  <c:v>60</c:v>
                </c:pt>
                <c:pt idx="11">
                  <c:v>61.1</c:v>
                </c:pt>
                <c:pt idx="12">
                  <c:v>62.4</c:v>
                </c:pt>
              </c:numCache>
            </c:numRef>
          </c:val>
        </c:ser>
        <c:ser>
          <c:idx val="6"/>
          <c:order val="3"/>
          <c:tx>
            <c:strRef>
              <c:f>'Data 1.1'!$A$10</c:f>
              <c:strCache>
                <c:ptCount val="1"/>
                <c:pt idx="0">
                  <c:v>Social Liabilities</c:v>
                </c:pt>
              </c:strCache>
            </c:strRef>
          </c:tx>
          <c:spPr>
            <a:solidFill>
              <a:srgbClr val="8CB0B9"/>
            </a:solidFill>
            <a:ln>
              <a:noFill/>
            </a:ln>
            <a:effectLst/>
          </c:spPr>
          <c:invertIfNegative val="0"/>
          <c:cat>
            <c:numRef>
              <c:f>'Data 1.1'!$B$4:$N$4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'Data 1.1'!$B$10:$N$10</c:f>
              <c:numCache>
                <c:formatCode>0</c:formatCode>
                <c:ptCount val="13"/>
                <c:pt idx="0">
                  <c:v>-13.9</c:v>
                </c:pt>
                <c:pt idx="1">
                  <c:v>-16.353999999999999</c:v>
                </c:pt>
                <c:pt idx="2">
                  <c:v>-17.600000000000001</c:v>
                </c:pt>
                <c:pt idx="3">
                  <c:v>-16.14</c:v>
                </c:pt>
                <c:pt idx="4">
                  <c:v>-17.015000000000001</c:v>
                </c:pt>
                <c:pt idx="5">
                  <c:v>-17.625</c:v>
                </c:pt>
                <c:pt idx="6">
                  <c:v>-19.222999999999999</c:v>
                </c:pt>
                <c:pt idx="7">
                  <c:v>-20.088999999999999</c:v>
                </c:pt>
                <c:pt idx="8">
                  <c:v>-20.100000000000001</c:v>
                </c:pt>
                <c:pt idx="9">
                  <c:v>-20.3</c:v>
                </c:pt>
                <c:pt idx="10">
                  <c:v>-20.100000000000001</c:v>
                </c:pt>
                <c:pt idx="11">
                  <c:v>-20</c:v>
                </c:pt>
                <c:pt idx="12">
                  <c:v>-19.600000000000001</c:v>
                </c:pt>
              </c:numCache>
            </c:numRef>
          </c:val>
        </c:ser>
        <c:ser>
          <c:idx val="7"/>
          <c:order val="4"/>
          <c:tx>
            <c:strRef>
              <c:f>'Data 1.1'!$A$11</c:f>
              <c:strCache>
                <c:ptCount val="1"/>
                <c:pt idx="0">
                  <c:v>Financial Liabilities</c:v>
                </c:pt>
              </c:strCache>
            </c:strRef>
          </c:tx>
          <c:spPr>
            <a:solidFill>
              <a:srgbClr val="F7D18B"/>
            </a:solidFill>
            <a:ln>
              <a:noFill/>
            </a:ln>
            <a:effectLst/>
          </c:spPr>
          <c:invertIfNegative val="0"/>
          <c:cat>
            <c:numRef>
              <c:f>'Data 1.1'!$B$4:$N$4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'Data 1.1'!$B$11:$N$11</c:f>
              <c:numCache>
                <c:formatCode>0</c:formatCode>
                <c:ptCount val="13"/>
                <c:pt idx="0">
                  <c:v>-92.466999999999999</c:v>
                </c:pt>
                <c:pt idx="1">
                  <c:v>-120.742</c:v>
                </c:pt>
                <c:pt idx="2">
                  <c:v>-134.83799999999999</c:v>
                </c:pt>
                <c:pt idx="3">
                  <c:v>-130.05199999999999</c:v>
                </c:pt>
                <c:pt idx="4">
                  <c:v>-129.589</c:v>
                </c:pt>
                <c:pt idx="5">
                  <c:v>-137.21799999999999</c:v>
                </c:pt>
                <c:pt idx="6">
                  <c:v>-144.35400000000001</c:v>
                </c:pt>
                <c:pt idx="7">
                  <c:v>-143.18600000000001</c:v>
                </c:pt>
                <c:pt idx="8">
                  <c:v>-138.9</c:v>
                </c:pt>
                <c:pt idx="9">
                  <c:v>-137.80000000000001</c:v>
                </c:pt>
                <c:pt idx="10">
                  <c:v>-138.4</c:v>
                </c:pt>
                <c:pt idx="11">
                  <c:v>-136.30000000000001</c:v>
                </c:pt>
                <c:pt idx="12">
                  <c:v>-144.30000000000001</c:v>
                </c:pt>
              </c:numCache>
            </c:numRef>
          </c:val>
        </c:ser>
        <c:ser>
          <c:idx val="8"/>
          <c:order val="5"/>
          <c:tx>
            <c:strRef>
              <c:f>'Data 1.1'!$A$12</c:f>
              <c:strCache>
                <c:ptCount val="1"/>
                <c:pt idx="0">
                  <c:v>Commercial Liabilities</c:v>
                </c:pt>
              </c:strCache>
            </c:strRef>
          </c:tx>
          <c:spPr>
            <a:solidFill>
              <a:srgbClr val="A3A29E"/>
            </a:solidFill>
            <a:ln>
              <a:noFill/>
            </a:ln>
            <a:effectLst/>
          </c:spPr>
          <c:invertIfNegative val="0"/>
          <c:cat>
            <c:numRef>
              <c:f>'Data 1.1'!$B$4:$N$4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'Data 1.1'!$B$12:$N$12</c:f>
              <c:numCache>
                <c:formatCode>0</c:formatCode>
                <c:ptCount val="13"/>
                <c:pt idx="0">
                  <c:v>-22</c:v>
                </c:pt>
                <c:pt idx="1">
                  <c:v>-27.231999999999999</c:v>
                </c:pt>
                <c:pt idx="2">
                  <c:v>-28.1</c:v>
                </c:pt>
                <c:pt idx="3">
                  <c:v>-28.213000000000001</c:v>
                </c:pt>
                <c:pt idx="4">
                  <c:v>-29.523</c:v>
                </c:pt>
                <c:pt idx="5">
                  <c:v>-32.134999999999998</c:v>
                </c:pt>
                <c:pt idx="6">
                  <c:v>-33.581000000000003</c:v>
                </c:pt>
                <c:pt idx="7">
                  <c:v>-33.862000000000002</c:v>
                </c:pt>
                <c:pt idx="8">
                  <c:v>-34.9</c:v>
                </c:pt>
                <c:pt idx="9">
                  <c:v>-36.799999999999997</c:v>
                </c:pt>
                <c:pt idx="10">
                  <c:v>-38.1</c:v>
                </c:pt>
                <c:pt idx="11">
                  <c:v>-39.299999999999997</c:v>
                </c:pt>
                <c:pt idx="12">
                  <c:v>-40.700000000000003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01861064"/>
        <c:axId val="301865376"/>
      </c:barChart>
      <c:lineChart>
        <c:grouping val="stacked"/>
        <c:varyColors val="0"/>
        <c:ser>
          <c:idx val="3"/>
          <c:order val="6"/>
          <c:tx>
            <c:strRef>
              <c:f>'Data 1.1'!$A$15</c:f>
              <c:strCache>
                <c:ptCount val="1"/>
                <c:pt idx="0">
                  <c:v>Net worth</c:v>
                </c:pt>
              </c:strCache>
            </c:strRef>
          </c:tx>
          <c:spPr>
            <a:ln w="28575" cap="rnd">
              <a:solidFill>
                <a:srgbClr val="819E75"/>
              </a:solidFill>
              <a:round/>
            </a:ln>
            <a:effectLst/>
          </c:spPr>
          <c:marker>
            <c:symbol val="none"/>
          </c:marker>
          <c:val>
            <c:numRef>
              <c:f>'Data 1.1'!$B$15:$N$15</c:f>
              <c:numCache>
                <c:formatCode>0</c:formatCode>
                <c:ptCount val="13"/>
                <c:pt idx="0">
                  <c:v>94.987999999999971</c:v>
                </c:pt>
                <c:pt idx="1">
                  <c:v>80.885999999999996</c:v>
                </c:pt>
                <c:pt idx="2">
                  <c:v>59.78000000000003</c:v>
                </c:pt>
                <c:pt idx="3">
                  <c:v>70.010999999999996</c:v>
                </c:pt>
                <c:pt idx="4">
                  <c:v>80.696999999999974</c:v>
                </c:pt>
                <c:pt idx="5">
                  <c:v>92.236000000000018</c:v>
                </c:pt>
                <c:pt idx="6">
                  <c:v>95.521000000000015</c:v>
                </c:pt>
                <c:pt idx="7">
                  <c:v>116.47199999999998</c:v>
                </c:pt>
                <c:pt idx="8">
                  <c:v>122.4</c:v>
                </c:pt>
                <c:pt idx="9">
                  <c:v>128.39999999999998</c:v>
                </c:pt>
                <c:pt idx="10">
                  <c:v>136.9</c:v>
                </c:pt>
                <c:pt idx="11">
                  <c:v>147.10000000000002</c:v>
                </c:pt>
                <c:pt idx="12">
                  <c:v>160.19999999999993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1861064"/>
        <c:axId val="301865376"/>
      </c:lineChart>
      <c:catAx>
        <c:axId val="3018610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NZ" sz="1800">
                    <a:latin typeface="Arial" panose="020B0604020202020204" pitchFamily="34" charset="0"/>
                    <a:cs typeface="Arial" panose="020B0604020202020204" pitchFamily="34" charset="0"/>
                  </a:rPr>
                  <a:t>Financial Year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01865376"/>
        <c:crosses val="autoZero"/>
        <c:auto val="1"/>
        <c:lblAlgn val="ctr"/>
        <c:lblOffset val="100"/>
        <c:noMultiLvlLbl val="0"/>
      </c:catAx>
      <c:valAx>
        <c:axId val="301865376"/>
        <c:scaling>
          <c:orientation val="minMax"/>
          <c:max val="400"/>
          <c:min val="-400"/>
        </c:scaling>
        <c:delete val="0"/>
        <c:axPos val="l"/>
        <c:majorGridlines>
          <c:spPr>
            <a:ln w="9525" cap="flat" cmpd="sng" algn="ctr">
              <a:solidFill>
                <a:schemeClr val="bg2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8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NZ" sz="1800" b="1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NZ$ billions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800" b="1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01861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NZ" sz="1800">
                <a:solidFill>
                  <a:sysClr val="windowText" lastClr="000000"/>
                </a:solidFill>
              </a:rPr>
              <a:t>Assets for the Commercial Portfolio as at 30 June</a:t>
            </a:r>
            <a:r>
              <a:rPr lang="en-NZ" sz="1800" baseline="0">
                <a:solidFill>
                  <a:sysClr val="windowText" lastClr="000000"/>
                </a:solidFill>
              </a:rPr>
              <a:t> 2017</a:t>
            </a:r>
            <a:endParaRPr lang="en-NZ" sz="1800">
              <a:solidFill>
                <a:sysClr val="windowText" lastClr="000000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33238610467809171"/>
          <c:y val="0.11717670052979726"/>
          <c:w val="0.42887332929537653"/>
          <c:h val="0.65932603911201315"/>
        </c:manualLayout>
      </c:layout>
      <c:doughnutChart>
        <c:varyColors val="1"/>
        <c:ser>
          <c:idx val="0"/>
          <c:order val="0"/>
          <c:spPr>
            <a:solidFill>
              <a:srgbClr val="339BBC"/>
            </a:solidFill>
            <a:ln>
              <a:noFill/>
            </a:ln>
          </c:spPr>
          <c:dPt>
            <c:idx val="0"/>
            <c:bubble3D val="0"/>
            <c:spPr>
              <a:solidFill>
                <a:srgbClr val="339BBC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AEC-4314-ACAA-A35CC0659497}"/>
              </c:ext>
            </c:extLst>
          </c:dPt>
          <c:dPt>
            <c:idx val="1"/>
            <c:bubble3D val="0"/>
            <c:spPr>
              <a:solidFill>
                <a:srgbClr val="80C0D5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AEC-4314-ACAA-A35CC0659497}"/>
              </c:ext>
            </c:extLst>
          </c:dPt>
          <c:dPt>
            <c:idx val="2"/>
            <c:bubble3D val="0"/>
            <c:spPr>
              <a:solidFill>
                <a:srgbClr val="47453D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5AEC-4314-ACAA-A35CC0659497}"/>
              </c:ext>
            </c:extLst>
          </c:dPt>
          <c:dPt>
            <c:idx val="3"/>
            <c:bubble3D val="0"/>
            <c:spPr>
              <a:solidFill>
                <a:srgbClr val="A3A29E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5AEC-4314-ACAA-A35CC0659497}"/>
              </c:ext>
            </c:extLst>
          </c:dPt>
          <c:dPt>
            <c:idx val="4"/>
            <c:bubble3D val="0"/>
            <c:spPr>
              <a:solidFill>
                <a:srgbClr val="F1B23D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5AEC-4314-ACAA-A35CC0659497}"/>
              </c:ext>
            </c:extLst>
          </c:dPt>
          <c:dPt>
            <c:idx val="5"/>
            <c:bubble3D val="0"/>
            <c:spPr>
              <a:solidFill>
                <a:srgbClr val="F7D18B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5AEC-4314-ACAA-A35CC0659497}"/>
              </c:ext>
            </c:extLst>
          </c:dPt>
          <c:dPt>
            <c:idx val="6"/>
            <c:bubble3D val="0"/>
            <c:spPr>
              <a:solidFill>
                <a:srgbClr val="2D6273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5AEC-4314-ACAA-A35CC0659497}"/>
              </c:ext>
            </c:extLst>
          </c:dPt>
          <c:dPt>
            <c:idx val="7"/>
            <c:bubble3D val="0"/>
            <c:spPr>
              <a:solidFill>
                <a:srgbClr val="8CB0B9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5AEC-4314-ACAA-A35CC0659497}"/>
              </c:ext>
            </c:extLst>
          </c:dPt>
          <c:dPt>
            <c:idx val="8"/>
            <c:bubble3D val="0"/>
            <c:spPr>
              <a:solidFill>
                <a:srgbClr val="819E75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5AEC-4314-ACAA-A35CC0659497}"/>
              </c:ext>
            </c:extLst>
          </c:dPt>
          <c:dPt>
            <c:idx val="9"/>
            <c:bubble3D val="0"/>
            <c:spPr>
              <a:solidFill>
                <a:srgbClr val="339BBC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5AEC-4314-ACAA-A35CC0659497}"/>
              </c:ext>
            </c:extLst>
          </c:dPt>
          <c:dLbls>
            <c:dLbl>
              <c:idx val="5"/>
              <c:layout>
                <c:manualLayout>
                  <c:x val="-0.1054166637021936"/>
                  <c:y val="-0.1009602151168048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800" b="0" i="0" u="none" strike="noStrike" kern="1200" baseline="0">
                      <a:solidFill>
                        <a:schemeClr val="tx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5AEC-4314-ACAA-A35CC065949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4.7916665319178889E-2"/>
                  <c:y val="-0.10937356637653854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800" b="0" i="0" u="none" strike="noStrike" kern="1200" baseline="0">
                      <a:solidFill>
                        <a:schemeClr val="tx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5AEC-4314-ACAA-A35CC065949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9.1726187896713871E-2"/>
                  <c:y val="-0.105166890746671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800" b="0" i="0" u="none" strike="noStrike" kern="1200" baseline="0">
                      <a:solidFill>
                        <a:schemeClr val="tx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5AEC-4314-ACAA-A35CC065949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0.13416666289370088"/>
                  <c:y val="-7.782349915253705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800" b="0" i="0" u="none" strike="noStrike" kern="1200" baseline="0">
                      <a:solidFill>
                        <a:schemeClr val="tx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5AEC-4314-ACAA-A35CC065949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'Data 1.10'!$B$4:$K$4</c:f>
              <c:strCache>
                <c:ptCount val="10"/>
                <c:pt idx="0">
                  <c:v>PPE: $29.35 billion</c:v>
                </c:pt>
                <c:pt idx="1">
                  <c:v>Advances: $18.12 billion</c:v>
                </c:pt>
                <c:pt idx="2">
                  <c:v>Securities and Shares: $3.75 billion</c:v>
                </c:pt>
                <c:pt idx="3">
                  <c:v>Receivables: $1.79 billion</c:v>
                </c:pt>
                <c:pt idx="4">
                  <c:v>Intangible Assets: $1.58 billion</c:v>
                </c:pt>
                <c:pt idx="5">
                  <c:v>Other Assets: $0.85 billion</c:v>
                </c:pt>
                <c:pt idx="6">
                  <c:v>Cash: $0.71 billion</c:v>
                </c:pt>
                <c:pt idx="7">
                  <c:v>Inventory: $0.37 billion</c:v>
                </c:pt>
                <c:pt idx="8">
                  <c:v>Equity Accounted: $0.22 billion</c:v>
                </c:pt>
                <c:pt idx="9">
                  <c:v>Share Investment: $0 billion</c:v>
                </c:pt>
              </c:strCache>
            </c:strRef>
          </c:cat>
          <c:val>
            <c:numRef>
              <c:f>'Data 1.10'!$B$5:$K$5</c:f>
              <c:numCache>
                <c:formatCode>_("$"* #,##0.00_);_("$"* \(#,##0.00\);_("$"* "-"??_);_(@_)</c:formatCode>
                <c:ptCount val="10"/>
                <c:pt idx="0">
                  <c:v>29354.339000000007</c:v>
                </c:pt>
                <c:pt idx="1">
                  <c:v>18120.790999999997</c:v>
                </c:pt>
                <c:pt idx="2">
                  <c:v>3751.2289999999994</c:v>
                </c:pt>
                <c:pt idx="3">
                  <c:v>1790.6799999999998</c:v>
                </c:pt>
                <c:pt idx="4">
                  <c:v>1576.2980000000002</c:v>
                </c:pt>
                <c:pt idx="5">
                  <c:v>847.63300000000004</c:v>
                </c:pt>
                <c:pt idx="6">
                  <c:v>706.43400000000008</c:v>
                </c:pt>
                <c:pt idx="7">
                  <c:v>370.15799999999996</c:v>
                </c:pt>
                <c:pt idx="8">
                  <c:v>218.54600000000005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4-5AEC-4314-ACAA-A35CC0659497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40"/>
      </c:doughnutChart>
      <c:spPr>
        <a:noFill/>
        <a:ln>
          <a:noFill/>
        </a:ln>
        <a:effectLst/>
      </c:spPr>
    </c:plotArea>
    <c:legend>
      <c:legendPos val="b"/>
      <c:legendEntry>
        <c:idx val="3"/>
        <c:delete val="1"/>
      </c:legendEntry>
      <c:legendEntry>
        <c:idx val="5"/>
        <c:delete val="1"/>
      </c:legendEntry>
      <c:layout>
        <c:manualLayout>
          <c:xMode val="edge"/>
          <c:yMode val="edge"/>
          <c:x val="1.4952392489400364E-2"/>
          <c:y val="0.76554891650271362"/>
          <c:w val="0.98266476209096743"/>
          <c:h val="0.2327206993049824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NZ" sz="1800">
                <a:solidFill>
                  <a:sysClr val="windowText" lastClr="000000"/>
                </a:solidFill>
              </a:rPr>
              <a:t>Liabilities for the</a:t>
            </a:r>
            <a:r>
              <a:rPr lang="en-NZ" sz="1800" baseline="0">
                <a:solidFill>
                  <a:sysClr val="windowText" lastClr="000000"/>
                </a:solidFill>
              </a:rPr>
              <a:t> Commercial Portfolio as at 30 June 2017</a:t>
            </a:r>
            <a:endParaRPr lang="en-NZ" sz="1800">
              <a:solidFill>
                <a:sysClr val="windowText" lastClr="000000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32894348206474183"/>
          <c:y val="0.15166560311498514"/>
          <c:w val="0.40857726630325053"/>
          <c:h val="0.62812399900345228"/>
        </c:manualLayout>
      </c:layout>
      <c:doughnut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rgbClr val="339BBC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75D-4CE8-959D-B0C7F3B66A20}"/>
              </c:ext>
            </c:extLst>
          </c:dPt>
          <c:dPt>
            <c:idx val="1"/>
            <c:bubble3D val="0"/>
            <c:spPr>
              <a:solidFill>
                <a:srgbClr val="80C0D5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75D-4CE8-959D-B0C7F3B66A20}"/>
              </c:ext>
            </c:extLst>
          </c:dPt>
          <c:dPt>
            <c:idx val="2"/>
            <c:bubble3D val="0"/>
            <c:spPr>
              <a:solidFill>
                <a:srgbClr val="47453D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575D-4CE8-959D-B0C7F3B66A20}"/>
              </c:ext>
            </c:extLst>
          </c:dPt>
          <c:dPt>
            <c:idx val="3"/>
            <c:bubble3D val="0"/>
            <c:spPr>
              <a:solidFill>
                <a:srgbClr val="A3A29E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575D-4CE8-959D-B0C7F3B66A20}"/>
              </c:ext>
            </c:extLst>
          </c:dPt>
          <c:dPt>
            <c:idx val="4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575D-4CE8-959D-B0C7F3B66A20}"/>
              </c:ext>
            </c:extLst>
          </c:dPt>
          <c:dPt>
            <c:idx val="5"/>
            <c:bubble3D val="0"/>
            <c:spPr>
              <a:solidFill>
                <a:srgbClr val="A3A29E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575D-4CE8-959D-B0C7F3B66A20}"/>
              </c:ext>
            </c:extLst>
          </c:dPt>
          <c:dPt>
            <c:idx val="6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575D-4CE8-959D-B0C7F3B66A20}"/>
              </c:ext>
            </c:extLst>
          </c:dPt>
          <c:dLbls>
            <c:dLbl>
              <c:idx val="3"/>
              <c:layout>
                <c:manualLayout>
                  <c:x val="-6.8452379027398418E-3"/>
                  <c:y val="-0.1262002688960060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800" b="0" i="0" u="none" strike="noStrike" kern="1200" baseline="0">
                      <a:solidFill>
                        <a:schemeClr val="tx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575D-4CE8-959D-B0C7F3B66A2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575D-4CE8-959D-B0C7F3B66A20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'Data 1.11'!$B$4:$F$4</c:f>
              <c:strCache>
                <c:ptCount val="5"/>
                <c:pt idx="0">
                  <c:v>Borrowings: $29.57 billion</c:v>
                </c:pt>
                <c:pt idx="1">
                  <c:v>Accounts Payable: $1.52 billion</c:v>
                </c:pt>
                <c:pt idx="2">
                  <c:v>Deferred Revenue: $1.49 billion</c:v>
                </c:pt>
                <c:pt idx="3">
                  <c:v>Provisions: $1.28 billion</c:v>
                </c:pt>
                <c:pt idx="4">
                  <c:v>Other Liabilities: $0.01 billion</c:v>
                </c:pt>
              </c:strCache>
            </c:strRef>
          </c:cat>
          <c:val>
            <c:numRef>
              <c:f>'Data 1.11'!$B$5:$F$5</c:f>
              <c:numCache>
                <c:formatCode>_("$"* #,##0.00_);_("$"* \(#,##0.00\);_("$"* "-"??_);_(@_)</c:formatCode>
                <c:ptCount val="5"/>
                <c:pt idx="0">
                  <c:v>29569.303000000004</c:v>
                </c:pt>
                <c:pt idx="1">
                  <c:v>1520.0869999999998</c:v>
                </c:pt>
                <c:pt idx="2">
                  <c:v>1488.4099999999999</c:v>
                </c:pt>
                <c:pt idx="3">
                  <c:v>1278.9839999999999</c:v>
                </c:pt>
                <c:pt idx="4">
                  <c:v>5.0339999999999998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575D-4CE8-959D-B0C7F3B66A20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40"/>
      </c:doughnut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088709512381065"/>
          <c:y val="3.5375242694815671E-2"/>
          <c:w val="0.84009481425440791"/>
          <c:h val="0.63828628898060391"/>
        </c:manualLayout>
      </c:layout>
      <c:barChart>
        <c:barDir val="col"/>
        <c:grouping val="stacked"/>
        <c:varyColors val="0"/>
        <c:ser>
          <c:idx val="4"/>
          <c:order val="0"/>
          <c:tx>
            <c:strRef>
              <c:f>'Data 1.12'!$A$12</c:f>
              <c:strCache>
                <c:ptCount val="1"/>
                <c:pt idx="0">
                  <c:v>Cash and cash equivalent</c:v>
                </c:pt>
              </c:strCache>
            </c:strRef>
          </c:tx>
          <c:spPr>
            <a:solidFill>
              <a:srgbClr val="47453D"/>
            </a:solidFill>
          </c:spPr>
          <c:invertIfNegative val="0"/>
          <c:cat>
            <c:numRef>
              <c:f>'Data 1.12'!$B$11:$E$11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'Data 1.12'!$B$12:$E$12</c:f>
              <c:numCache>
                <c:formatCode>0</c:formatCode>
                <c:ptCount val="4"/>
                <c:pt idx="0">
                  <c:v>1.667</c:v>
                </c:pt>
                <c:pt idx="1">
                  <c:v>2.4470000000000001</c:v>
                </c:pt>
                <c:pt idx="2">
                  <c:v>6.3810000000000002</c:v>
                </c:pt>
                <c:pt idx="3">
                  <c:v>9.6150000000000002</c:v>
                </c:pt>
              </c:numCache>
            </c:numRef>
          </c:val>
        </c:ser>
        <c:ser>
          <c:idx val="2"/>
          <c:order val="1"/>
          <c:tx>
            <c:strRef>
              <c:f>'Data 1.12'!$A$13</c:f>
              <c:strCache>
                <c:ptCount val="1"/>
                <c:pt idx="0">
                  <c:v>Securities and shares</c:v>
                </c:pt>
              </c:strCache>
            </c:strRef>
          </c:tx>
          <c:spPr>
            <a:solidFill>
              <a:srgbClr val="80C0D5"/>
            </a:solidFill>
          </c:spPr>
          <c:invertIfNegative val="0"/>
          <c:cat>
            <c:numRef>
              <c:f>'Data 1.12'!$B$11:$E$11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'Data 1.12'!$B$13:$E$13</c:f>
              <c:numCache>
                <c:formatCode>#,##0</c:formatCode>
                <c:ptCount val="4"/>
                <c:pt idx="0">
                  <c:v>3.242</c:v>
                </c:pt>
                <c:pt idx="1">
                  <c:v>16.233000000000001</c:v>
                </c:pt>
                <c:pt idx="2">
                  <c:v>7.6219999999999999</c:v>
                </c:pt>
                <c:pt idx="3">
                  <c:v>0.96299999999999997</c:v>
                </c:pt>
              </c:numCache>
            </c:numRef>
          </c:val>
        </c:ser>
        <c:ser>
          <c:idx val="1"/>
          <c:order val="2"/>
          <c:tx>
            <c:strRef>
              <c:f>'Data 1.12'!$A$14</c:f>
              <c:strCache>
                <c:ptCount val="1"/>
                <c:pt idx="0">
                  <c:v>PPE</c:v>
                </c:pt>
              </c:strCache>
            </c:strRef>
          </c:tx>
          <c:spPr>
            <a:solidFill>
              <a:srgbClr val="339BBC"/>
            </a:solidFill>
          </c:spPr>
          <c:invertIfNegative val="0"/>
          <c:cat>
            <c:numRef>
              <c:f>'Data 1.12'!$B$11:$E$11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'Data 1.12'!$B$14:$E$14</c:f>
              <c:numCache>
                <c:formatCode>#,##0</c:formatCode>
                <c:ptCount val="4"/>
                <c:pt idx="0">
                  <c:v>3.0289999999999999</c:v>
                </c:pt>
                <c:pt idx="1">
                  <c:v>9.0939999999999994</c:v>
                </c:pt>
                <c:pt idx="2">
                  <c:v>17.183</c:v>
                </c:pt>
                <c:pt idx="3">
                  <c:v>25.716999999999999</c:v>
                </c:pt>
              </c:numCache>
            </c:numRef>
          </c:val>
        </c:ser>
        <c:ser>
          <c:idx val="0"/>
          <c:order val="3"/>
          <c:tx>
            <c:strRef>
              <c:f>'Data 1.12'!$A$15</c:f>
              <c:strCache>
                <c:ptCount val="1"/>
                <c:pt idx="0">
                  <c:v>Other assets</c:v>
                </c:pt>
              </c:strCache>
            </c:strRef>
          </c:tx>
          <c:spPr>
            <a:solidFill>
              <a:srgbClr val="2D6273"/>
            </a:solidFill>
          </c:spPr>
          <c:invertIfNegative val="0"/>
          <c:cat>
            <c:numRef>
              <c:f>'Data 1.12'!$B$11:$E$11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'Data 1.12'!$B$15:$E$15</c:f>
              <c:numCache>
                <c:formatCode>#,##0</c:formatCode>
                <c:ptCount val="4"/>
                <c:pt idx="0">
                  <c:v>0.32400000000000001</c:v>
                </c:pt>
                <c:pt idx="1">
                  <c:v>2.0859999999999999</c:v>
                </c:pt>
                <c:pt idx="2">
                  <c:v>0.92</c:v>
                </c:pt>
                <c:pt idx="3">
                  <c:v>2.1669999999999998</c:v>
                </c:pt>
              </c:numCache>
            </c:numRef>
          </c:val>
        </c:ser>
        <c:ser>
          <c:idx val="3"/>
          <c:order val="4"/>
          <c:tx>
            <c:strRef>
              <c:f>'Data 1.12'!$A$16</c:f>
              <c:strCache>
                <c:ptCount val="1"/>
                <c:pt idx="0">
                  <c:v>Borrowings</c:v>
                </c:pt>
              </c:strCache>
            </c:strRef>
          </c:tx>
          <c:spPr>
            <a:solidFill>
              <a:srgbClr val="A3A29E"/>
            </a:solidFill>
            <a:ln>
              <a:noFill/>
            </a:ln>
          </c:spPr>
          <c:invertIfNegative val="0"/>
          <c:cat>
            <c:numRef>
              <c:f>'Data 1.12'!$B$11:$E$11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'Data 1.12'!$B$16:$E$16</c:f>
              <c:numCache>
                <c:formatCode>#,##0</c:formatCode>
                <c:ptCount val="4"/>
                <c:pt idx="0">
                  <c:v>0.93500000000000005</c:v>
                </c:pt>
                <c:pt idx="1">
                  <c:v>-7.9720000000000004</c:v>
                </c:pt>
                <c:pt idx="2">
                  <c:v>-3.4239999999999999</c:v>
                </c:pt>
                <c:pt idx="3">
                  <c:v>5.4649999999999999</c:v>
                </c:pt>
              </c:numCache>
            </c:numRef>
          </c:val>
        </c:ser>
        <c:ser>
          <c:idx val="5"/>
          <c:order val="5"/>
          <c:tx>
            <c:strRef>
              <c:f>'Data 1.12'!$A$17</c:f>
              <c:strCache>
                <c:ptCount val="1"/>
                <c:pt idx="0">
                  <c:v>Insurance liabilities</c:v>
                </c:pt>
              </c:strCache>
            </c:strRef>
          </c:tx>
          <c:spPr>
            <a:solidFill>
              <a:srgbClr val="F1B23D"/>
            </a:solidFill>
          </c:spPr>
          <c:invertIfNegative val="0"/>
          <c:cat>
            <c:numRef>
              <c:f>'Data 1.12'!$B$11:$E$11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'Data 1.12'!$B$17:$E$17</c:f>
              <c:numCache>
                <c:formatCode>#,##0</c:formatCode>
                <c:ptCount val="4"/>
                <c:pt idx="0">
                  <c:v>-2.395</c:v>
                </c:pt>
                <c:pt idx="1">
                  <c:v>-5.2910000000000004</c:v>
                </c:pt>
                <c:pt idx="2">
                  <c:v>-11.278</c:v>
                </c:pt>
                <c:pt idx="3">
                  <c:v>-11.048</c:v>
                </c:pt>
              </c:numCache>
            </c:numRef>
          </c:val>
        </c:ser>
        <c:ser>
          <c:idx val="6"/>
          <c:order val="6"/>
          <c:tx>
            <c:strRef>
              <c:f>'Data 1.12'!$A$18</c:f>
              <c:strCache>
                <c:ptCount val="1"/>
                <c:pt idx="0">
                  <c:v>Other liabilities</c:v>
                </c:pt>
              </c:strCache>
            </c:strRef>
          </c:tx>
          <c:spPr>
            <a:solidFill>
              <a:srgbClr val="F7D18B"/>
            </a:solidFill>
          </c:spPr>
          <c:invertIfNegative val="0"/>
          <c:cat>
            <c:numRef>
              <c:f>'Data 1.12'!$B$11:$E$11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'Data 1.12'!$B$18:$E$18</c:f>
              <c:numCache>
                <c:formatCode>#,##0</c:formatCode>
                <c:ptCount val="4"/>
                <c:pt idx="0">
                  <c:v>-1</c:v>
                </c:pt>
                <c:pt idx="1">
                  <c:v>-2.37</c:v>
                </c:pt>
                <c:pt idx="2">
                  <c:v>-4.7300000000000004</c:v>
                </c:pt>
                <c:pt idx="3">
                  <c:v>-5.6429999999999998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67931272"/>
        <c:axId val="567928136"/>
      </c:barChart>
      <c:lineChart>
        <c:grouping val="standard"/>
        <c:varyColors val="0"/>
        <c:ser>
          <c:idx val="7"/>
          <c:order val="7"/>
          <c:tx>
            <c:strRef>
              <c:f>'Data 1.12'!$A$19</c:f>
              <c:strCache>
                <c:ptCount val="1"/>
                <c:pt idx="0">
                  <c:v>Total change in net worth</c:v>
                </c:pt>
              </c:strCache>
            </c:strRef>
          </c:tx>
          <c:spPr>
            <a:ln w="25400">
              <a:solidFill>
                <a:srgbClr val="819E75"/>
              </a:solidFill>
            </a:ln>
          </c:spPr>
          <c:marker>
            <c:symbol val="none"/>
          </c:marker>
          <c:cat>
            <c:numRef>
              <c:f>'Data 1.12'!$B$11:$E$11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'Data 1.12'!$B$19:$E$19</c:f>
              <c:numCache>
                <c:formatCode>#,##0</c:formatCode>
                <c:ptCount val="4"/>
                <c:pt idx="0">
                  <c:v>5.8020000000000014</c:v>
                </c:pt>
                <c:pt idx="1">
                  <c:v>14.226999999999997</c:v>
                </c:pt>
                <c:pt idx="2">
                  <c:v>12.674000000000003</c:v>
                </c:pt>
                <c:pt idx="3">
                  <c:v>27.236000000000004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7931272"/>
        <c:axId val="567928136"/>
      </c:lineChart>
      <c:catAx>
        <c:axId val="5679312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NZ"/>
                  <a:t>Year</a:t>
                </a:r>
                <a:r>
                  <a:rPr lang="en-NZ" baseline="0"/>
                  <a:t> ended 30 June</a:t>
                </a:r>
                <a:endParaRPr lang="en-NZ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low"/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67928136"/>
        <c:crosses val="autoZero"/>
        <c:auto val="1"/>
        <c:lblAlgn val="ctr"/>
        <c:lblOffset val="100"/>
        <c:noMultiLvlLbl val="0"/>
      </c:catAx>
      <c:valAx>
        <c:axId val="56792813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NZ"/>
                  <a:t>NZ$ billions</a:t>
                </a:r>
              </a:p>
            </c:rich>
          </c:tx>
          <c:layout/>
          <c:overlay val="0"/>
        </c:title>
        <c:numFmt formatCode="#,##0.0" sourceLinked="0"/>
        <c:majorTickMark val="none"/>
        <c:minorTickMark val="none"/>
        <c:tickLblPos val="low"/>
        <c:spPr>
          <a:ln>
            <a:noFill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679312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2.4229184497027122E-2"/>
          <c:y val="0.85313598294422133"/>
          <c:w val="0.94094186094354526"/>
          <c:h val="0.13584038223170944"/>
        </c:manualLayout>
      </c:layout>
      <c:overlay val="0"/>
      <c:spPr>
        <a:solidFill>
          <a:schemeClr val="bg1"/>
        </a:solidFill>
        <a:ln>
          <a:noFill/>
        </a:ln>
      </c:spPr>
      <c:txPr>
        <a:bodyPr/>
        <a:lstStyle/>
        <a:p>
          <a:pPr>
            <a:defRPr sz="16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8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NZ" sz="1800">
                <a:solidFill>
                  <a:schemeClr val="tx1"/>
                </a:solidFill>
              </a:rPr>
              <a:t>Net core Crown debt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4578003903358233"/>
          <c:y val="8.6120756085024383E-2"/>
          <c:w val="0.72153388518742845"/>
          <c:h val="0.7067434990576665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'Data 1.13'!$A$5</c:f>
              <c:strCache>
                <c:ptCount val="1"/>
                <c:pt idx="0">
                  <c:v>Net Core Crown Debt</c:v>
                </c:pt>
              </c:strCache>
            </c:strRef>
          </c:tx>
          <c:spPr>
            <a:solidFill>
              <a:srgbClr val="339BBC"/>
            </a:solidFill>
            <a:ln>
              <a:noFill/>
            </a:ln>
            <a:effectLst/>
          </c:spPr>
          <c:invertIfNegative val="0"/>
          <c:cat>
            <c:numRef>
              <c:f>'Data 1.13'!$B$4:$K$4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'Data 1.13'!$B$5:$K$5</c:f>
              <c:numCache>
                <c:formatCode>_("$"* #,##0.00_);_("$"* \(#,##0.00\);_("$"* "-"??_);_(@_)</c:formatCode>
                <c:ptCount val="10"/>
                <c:pt idx="0">
                  <c:v>10.257999999999999</c:v>
                </c:pt>
                <c:pt idx="1">
                  <c:v>17.119</c:v>
                </c:pt>
                <c:pt idx="2">
                  <c:v>26.738</c:v>
                </c:pt>
                <c:pt idx="3">
                  <c:v>40.128</c:v>
                </c:pt>
                <c:pt idx="4">
                  <c:v>50.670999999999999</c:v>
                </c:pt>
                <c:pt idx="5">
                  <c:v>55.835000000000001</c:v>
                </c:pt>
                <c:pt idx="6">
                  <c:v>59.930999999999997</c:v>
                </c:pt>
                <c:pt idx="7">
                  <c:v>60.631</c:v>
                </c:pt>
                <c:pt idx="8">
                  <c:v>61.88</c:v>
                </c:pt>
                <c:pt idx="9">
                  <c:v>59.48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0D5-41A2-96A5-0F2142AF8C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67932448"/>
        <c:axId val="567925784"/>
      </c:barChart>
      <c:lineChart>
        <c:grouping val="standard"/>
        <c:varyColors val="0"/>
        <c:ser>
          <c:idx val="2"/>
          <c:order val="1"/>
          <c:tx>
            <c:strRef>
              <c:f>'Data 1.13'!$A$6</c:f>
              <c:strCache>
                <c:ptCount val="1"/>
                <c:pt idx="0">
                  <c:v>% GDP (RHS)</c:v>
                </c:pt>
              </c:strCache>
            </c:strRef>
          </c:tx>
          <c:spPr>
            <a:ln w="28575" cap="rnd">
              <a:solidFill>
                <a:srgbClr val="47453D"/>
              </a:solidFill>
              <a:round/>
            </a:ln>
            <a:effectLst/>
          </c:spPr>
          <c:marker>
            <c:symbol val="none"/>
          </c:marker>
          <c:cat>
            <c:numRef>
              <c:f>'Data 1.13'!$B$4:$K$4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'Data 1.13'!$B$6:$K$6</c:f>
              <c:numCache>
                <c:formatCode>0.00</c:formatCode>
                <c:ptCount val="10"/>
                <c:pt idx="0">
                  <c:v>5.4263360858226521</c:v>
                </c:pt>
                <c:pt idx="1">
                  <c:v>9.031390134529147</c:v>
                </c:pt>
                <c:pt idx="2">
                  <c:v>13.590318334070336</c:v>
                </c:pt>
                <c:pt idx="3">
                  <c:v>19.493806169540928</c:v>
                </c:pt>
                <c:pt idx="4">
                  <c:v>23.555964650479524</c:v>
                </c:pt>
                <c:pt idx="5">
                  <c:v>25.528072421360644</c:v>
                </c:pt>
                <c:pt idx="6">
                  <c:v>25.368155939808251</c:v>
                </c:pt>
                <c:pt idx="7">
                  <c:v>24.941175502682068</c:v>
                </c:pt>
                <c:pt idx="8">
                  <c:v>24.438116827468001</c:v>
                </c:pt>
                <c:pt idx="9">
                  <c:v>22.18566883376041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0D5-41A2-96A5-0F2142AF8C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7926568"/>
        <c:axId val="567926176"/>
      </c:lineChart>
      <c:catAx>
        <c:axId val="5679324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8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NZ" b="1">
                    <a:solidFill>
                      <a:schemeClr val="tx1"/>
                    </a:solidFill>
                  </a:rPr>
                  <a:t>Year ending</a:t>
                </a:r>
                <a:r>
                  <a:rPr lang="en-NZ" b="1" baseline="0">
                    <a:solidFill>
                      <a:schemeClr val="tx1"/>
                    </a:solidFill>
                  </a:rPr>
                  <a:t> 30 June</a:t>
                </a:r>
                <a:endParaRPr lang="en-NZ" b="1">
                  <a:solidFill>
                    <a:schemeClr val="tx1"/>
                  </a:solidFill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800" b="1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67925784"/>
        <c:crosses val="autoZero"/>
        <c:auto val="1"/>
        <c:lblAlgn val="ctr"/>
        <c:lblOffset val="100"/>
        <c:noMultiLvlLbl val="0"/>
      </c:catAx>
      <c:valAx>
        <c:axId val="567925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8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NZ" b="1">
                    <a:solidFill>
                      <a:sysClr val="windowText" lastClr="000000"/>
                    </a:solidFill>
                  </a:rPr>
                  <a:t>NZ$ billion</a:t>
                </a:r>
              </a:p>
            </c:rich>
          </c:tx>
          <c:layout>
            <c:manualLayout>
              <c:xMode val="edge"/>
              <c:yMode val="edge"/>
              <c:x val="2.8492293869838498E-2"/>
              <c:y val="0.336542166711200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8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67932448"/>
        <c:crosses val="autoZero"/>
        <c:crossBetween val="between"/>
      </c:valAx>
      <c:valAx>
        <c:axId val="567926176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8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NZ" b="1">
                    <a:solidFill>
                      <a:schemeClr val="tx1"/>
                    </a:solidFill>
                  </a:rPr>
                  <a:t>% GDP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800" b="1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67926568"/>
        <c:crosses val="max"/>
        <c:crossBetween val="between"/>
      </c:valAx>
      <c:catAx>
        <c:axId val="5679265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6792617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NZ" sz="1800">
                <a:solidFill>
                  <a:schemeClr val="tx1"/>
                </a:solidFill>
              </a:rPr>
              <a:t>Proportional of financial and PP&amp;E assets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097296012016624"/>
          <c:y val="0.11953433321388239"/>
          <c:w val="0.85123955901268811"/>
          <c:h val="0.59091188250669802"/>
        </c:manualLayout>
      </c:layout>
      <c:lineChart>
        <c:grouping val="standard"/>
        <c:varyColors val="0"/>
        <c:ser>
          <c:idx val="0"/>
          <c:order val="0"/>
          <c:tx>
            <c:strRef>
              <c:f>'Data 1.2'!$A$5</c:f>
              <c:strCache>
                <c:ptCount val="1"/>
                <c:pt idx="0">
                  <c:v>PP&amp;E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'Data 1.2'!$B$4:$S$4</c:f>
              <c:numCache>
                <c:formatCode>General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numCache>
            </c:numRef>
          </c:cat>
          <c:val>
            <c:numRef>
              <c:f>'Data 1.2'!$B$5:$S$5</c:f>
              <c:numCache>
                <c:formatCode>0%</c:formatCode>
                <c:ptCount val="18"/>
                <c:pt idx="0">
                  <c:v>0.52234682268811961</c:v>
                </c:pt>
                <c:pt idx="1">
                  <c:v>0.54011754726126993</c:v>
                </c:pt>
                <c:pt idx="2">
                  <c:v>0.53007812716596336</c:v>
                </c:pt>
                <c:pt idx="3">
                  <c:v>0.51449697512883708</c:v>
                </c:pt>
                <c:pt idx="4">
                  <c:v>0.50718163858329002</c:v>
                </c:pt>
                <c:pt idx="5">
                  <c:v>0.50739853596292894</c:v>
                </c:pt>
                <c:pt idx="6">
                  <c:v>0.46838080867809878</c:v>
                </c:pt>
                <c:pt idx="7">
                  <c:v>0.45183465241887832</c:v>
                </c:pt>
                <c:pt idx="8">
                  <c:v>0.44936910840534172</c:v>
                </c:pt>
                <c:pt idx="9">
                  <c:v>0.45286266081051613</c:v>
                </c:pt>
                <c:pt idx="10">
                  <c:v>0.44610227280866999</c:v>
                </c:pt>
                <c:pt idx="11">
                  <c:v>0.45954441555424197</c:v>
                </c:pt>
                <c:pt idx="12">
                  <c:v>0.46092427194372609</c:v>
                </c:pt>
                <c:pt idx="13">
                  <c:v>0.47206757777798852</c:v>
                </c:pt>
                <c:pt idx="14">
                  <c:v>0.47721255907167776</c:v>
                </c:pt>
                <c:pt idx="15">
                  <c:v>0.47269145072825802</c:v>
                </c:pt>
                <c:pt idx="16">
                  <c:v>0.46284690614569479</c:v>
                </c:pt>
                <c:pt idx="17">
                  <c:v>0.43936337021239269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646-438A-9154-DCD1186D28CD}"/>
            </c:ext>
          </c:extLst>
        </c:ser>
        <c:ser>
          <c:idx val="1"/>
          <c:order val="1"/>
          <c:tx>
            <c:strRef>
              <c:f>'Data 1.2'!$A$6</c:f>
              <c:strCache>
                <c:ptCount val="1"/>
                <c:pt idx="0">
                  <c:v>Financial Assets</c:v>
                </c:pt>
              </c:strCache>
            </c:strRef>
          </c:tx>
          <c:spPr>
            <a:ln w="28575" cap="rnd">
              <a:solidFill>
                <a:srgbClr val="F1B23D"/>
              </a:solidFill>
              <a:round/>
            </a:ln>
            <a:effectLst/>
          </c:spPr>
          <c:marker>
            <c:symbol val="none"/>
          </c:marker>
          <c:cat>
            <c:numRef>
              <c:f>'Data 1.2'!$B$4:$S$4</c:f>
              <c:numCache>
                <c:formatCode>General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numCache>
            </c:numRef>
          </c:cat>
          <c:val>
            <c:numRef>
              <c:f>'Data 1.2'!$B$6:$S$6</c:f>
              <c:numCache>
                <c:formatCode>0%</c:formatCode>
                <c:ptCount val="18"/>
                <c:pt idx="0">
                  <c:v>0.3250833894422388</c:v>
                </c:pt>
                <c:pt idx="1">
                  <c:v>0.40230247212796894</c:v>
                </c:pt>
                <c:pt idx="2">
                  <c:v>0.40875645283813983</c:v>
                </c:pt>
                <c:pt idx="3">
                  <c:v>0.42354669255856797</c:v>
                </c:pt>
                <c:pt idx="4">
                  <c:v>0.42992664090886062</c:v>
                </c:pt>
                <c:pt idx="5">
                  <c:v>0.42967921022587363</c:v>
                </c:pt>
                <c:pt idx="6">
                  <c:v>0.47045246008604691</c:v>
                </c:pt>
                <c:pt idx="7">
                  <c:v>0.48343444935460511</c:v>
                </c:pt>
                <c:pt idx="8">
                  <c:v>0.48597064021995284</c:v>
                </c:pt>
                <c:pt idx="9">
                  <c:v>0.48250163536118118</c:v>
                </c:pt>
                <c:pt idx="10">
                  <c:v>0.48631873759911742</c:v>
                </c:pt>
                <c:pt idx="11">
                  <c:v>0.47237758773263533</c:v>
                </c:pt>
                <c:pt idx="12">
                  <c:v>0.46889598193929383</c:v>
                </c:pt>
                <c:pt idx="13">
                  <c:v>0.46013650862900191</c:v>
                </c:pt>
                <c:pt idx="14">
                  <c:v>0.45021896726624933</c:v>
                </c:pt>
                <c:pt idx="15">
                  <c:v>0.4490339373911062</c:v>
                </c:pt>
                <c:pt idx="16">
                  <c:v>0.45190287794972345</c:v>
                </c:pt>
                <c:pt idx="17">
                  <c:v>0.47201175451485211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646-438A-9154-DCD1186D28CD}"/>
            </c:ext>
          </c:extLst>
        </c:ser>
        <c:ser>
          <c:idx val="2"/>
          <c:order val="2"/>
          <c:tx>
            <c:strRef>
              <c:f>'Data 1.2'!$A$7</c:f>
              <c:strCache>
                <c:ptCount val="1"/>
                <c:pt idx="0">
                  <c:v>Other assets</c:v>
                </c:pt>
              </c:strCache>
            </c:strRef>
          </c:tx>
          <c:spPr>
            <a:ln w="28575" cap="rnd">
              <a:solidFill>
                <a:srgbClr val="47453D"/>
              </a:solidFill>
              <a:round/>
            </a:ln>
            <a:effectLst/>
          </c:spPr>
          <c:marker>
            <c:symbol val="none"/>
          </c:marker>
          <c:cat>
            <c:numRef>
              <c:f>'Data 1.2'!$B$4:$S$4</c:f>
              <c:numCache>
                <c:formatCode>General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numCache>
            </c:numRef>
          </c:cat>
          <c:val>
            <c:numRef>
              <c:f>'Data 1.2'!$B$7:$S$7</c:f>
              <c:numCache>
                <c:formatCode>0%</c:formatCode>
                <c:ptCount val="18"/>
                <c:pt idx="0">
                  <c:v>0.15256978786964159</c:v>
                </c:pt>
                <c:pt idx="1">
                  <c:v>5.7579980610761021E-2</c:v>
                </c:pt>
                <c:pt idx="2">
                  <c:v>6.1165419995896801E-2</c:v>
                </c:pt>
                <c:pt idx="3">
                  <c:v>6.1956332312594911E-2</c:v>
                </c:pt>
                <c:pt idx="4">
                  <c:v>6.2891720507849372E-2</c:v>
                </c:pt>
                <c:pt idx="5">
                  <c:v>6.2922253811197426E-2</c:v>
                </c:pt>
                <c:pt idx="6">
                  <c:v>6.1166731235854255E-2</c:v>
                </c:pt>
                <c:pt idx="7">
                  <c:v>6.4730898226516523E-2</c:v>
                </c:pt>
                <c:pt idx="8">
                  <c:v>6.4660251374705421E-2</c:v>
                </c:pt>
                <c:pt idx="9">
                  <c:v>6.4635703828302651E-2</c:v>
                </c:pt>
                <c:pt idx="10">
                  <c:v>6.757898959221241E-2</c:v>
                </c:pt>
                <c:pt idx="11">
                  <c:v>6.8077996713122563E-2</c:v>
                </c:pt>
                <c:pt idx="12">
                  <c:v>7.0179746116980052E-2</c:v>
                </c:pt>
                <c:pt idx="13">
                  <c:v>6.7795913593009544E-2</c:v>
                </c:pt>
                <c:pt idx="14">
                  <c:v>7.2568473662072877E-2</c:v>
                </c:pt>
                <c:pt idx="15">
                  <c:v>7.8274611880635864E-2</c:v>
                </c:pt>
                <c:pt idx="16">
                  <c:v>8.5250215904581858E-2</c:v>
                </c:pt>
                <c:pt idx="17">
                  <c:v>8.8624875272755185E-2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646-438A-9154-DCD1186D28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01859888"/>
        <c:axId val="301863024"/>
      </c:lineChart>
      <c:catAx>
        <c:axId val="3018598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NZ">
                    <a:solidFill>
                      <a:schemeClr val="tx1"/>
                    </a:solidFill>
                  </a:rPr>
                  <a:t>Year ending 30 June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01863024"/>
        <c:crosses val="autoZero"/>
        <c:auto val="1"/>
        <c:lblAlgn val="ctr"/>
        <c:lblOffset val="100"/>
        <c:noMultiLvlLbl val="0"/>
      </c:catAx>
      <c:valAx>
        <c:axId val="301863024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NZ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018598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NZ" sz="18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Social assets by type</a:t>
            </a:r>
            <a:endParaRPr lang="en-NZ" sz="1800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doughnutChart>
        <c:varyColors val="1"/>
        <c:ser>
          <c:idx val="0"/>
          <c:order val="0"/>
          <c:spPr>
            <a:solidFill>
              <a:srgbClr val="339BBC"/>
            </a:solidFill>
            <a:ln>
              <a:noFill/>
            </a:ln>
          </c:spPr>
          <c:dPt>
            <c:idx val="0"/>
            <c:bubble3D val="0"/>
            <c:spPr>
              <a:solidFill>
                <a:srgbClr val="339BBC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884F-4EC3-8CCA-D68FD0C2726F}"/>
              </c:ext>
            </c:extLst>
          </c:dPt>
          <c:dPt>
            <c:idx val="1"/>
            <c:bubble3D val="0"/>
            <c:spPr>
              <a:solidFill>
                <a:srgbClr val="80C0D5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884F-4EC3-8CCA-D68FD0C2726F}"/>
              </c:ext>
            </c:extLst>
          </c:dPt>
          <c:dPt>
            <c:idx val="2"/>
            <c:bubble3D val="0"/>
            <c:spPr>
              <a:solidFill>
                <a:srgbClr val="47453D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884F-4EC3-8CCA-D68FD0C2726F}"/>
              </c:ext>
            </c:extLst>
          </c:dPt>
          <c:dPt>
            <c:idx val="3"/>
            <c:bubble3D val="0"/>
            <c:spPr>
              <a:solidFill>
                <a:srgbClr val="A3A29E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884F-4EC3-8CCA-D68FD0C2726F}"/>
              </c:ext>
            </c:extLst>
          </c:dPt>
          <c:dPt>
            <c:idx val="4"/>
            <c:bubble3D val="0"/>
            <c:spPr>
              <a:solidFill>
                <a:srgbClr val="F1B23D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884F-4EC3-8CCA-D68FD0C2726F}"/>
              </c:ext>
            </c:extLst>
          </c:dPt>
          <c:dPt>
            <c:idx val="5"/>
            <c:bubble3D val="0"/>
            <c:spPr>
              <a:solidFill>
                <a:srgbClr val="F7D18B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884F-4EC3-8CCA-D68FD0C2726F}"/>
              </c:ext>
            </c:extLst>
          </c:dPt>
          <c:dPt>
            <c:idx val="6"/>
            <c:bubble3D val="0"/>
            <c:spPr>
              <a:solidFill>
                <a:srgbClr val="2D6273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884F-4EC3-8CCA-D68FD0C2726F}"/>
              </c:ext>
            </c:extLst>
          </c:dPt>
          <c:dPt>
            <c:idx val="7"/>
            <c:bubble3D val="0"/>
            <c:spPr>
              <a:solidFill>
                <a:srgbClr val="8CB0B9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884F-4EC3-8CCA-D68FD0C2726F}"/>
              </c:ext>
            </c:extLst>
          </c:dPt>
          <c:dPt>
            <c:idx val="8"/>
            <c:bubble3D val="0"/>
            <c:spPr>
              <a:solidFill>
                <a:srgbClr val="339BBC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884F-4EC3-8CCA-D68FD0C2726F}"/>
              </c:ext>
            </c:extLst>
          </c:dPt>
          <c:dPt>
            <c:idx val="9"/>
            <c:bubble3D val="0"/>
            <c:spPr>
              <a:solidFill>
                <a:srgbClr val="339BBC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884F-4EC3-8CCA-D68FD0C2726F}"/>
              </c:ext>
            </c:extLst>
          </c:dPt>
          <c:dLbls>
            <c:dLbl>
              <c:idx val="5"/>
              <c:layout>
                <c:manualLayout>
                  <c:x val="-5.4761903221918783E-2"/>
                  <c:y val="-0.1262002688960060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8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884F-4EC3-8CCA-D68FD0C2726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5.4761903221919733E-3"/>
                  <c:y val="-0.11778691763627228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8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884F-4EC3-8CCA-D68FD0C2726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6.2976188705206437E-2"/>
                  <c:y val="-0.1240969310810725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8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884F-4EC3-8CCA-D68FD0C2726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884F-4EC3-8CCA-D68FD0C2726F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3-884F-4EC3-8CCA-D68FD0C2726F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0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/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'Data 1.3'!$B$4:$M$4</c15:sqref>
                  </c15:fullRef>
                </c:ext>
              </c:extLst>
              <c:f>'Data 1.3'!$B$4:$K$4</c:f>
              <c:strCache>
                <c:ptCount val="10"/>
                <c:pt idx="0">
                  <c:v>PPE: $114.85 billion</c:v>
                </c:pt>
                <c:pt idx="1">
                  <c:v>Receivables: $12.57 billion</c:v>
                </c:pt>
                <c:pt idx="2">
                  <c:v>Equity Accounted: $12.4 billion</c:v>
                </c:pt>
                <c:pt idx="3">
                  <c:v>Advances: $9.45 billion</c:v>
                </c:pt>
                <c:pt idx="4">
                  <c:v>Cash: $6.89 billion</c:v>
                </c:pt>
                <c:pt idx="5">
                  <c:v>Other Assets: $2.65 billion</c:v>
                </c:pt>
                <c:pt idx="6">
                  <c:v>Marketable Securities: $2.01 billion</c:v>
                </c:pt>
                <c:pt idx="7">
                  <c:v>Intangible Assets: $1.82 billion</c:v>
                </c:pt>
                <c:pt idx="8">
                  <c:v>Share Investment: $0 billion</c:v>
                </c:pt>
                <c:pt idx="9">
                  <c:v>Inventory: $0 billion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'Data 1.3'!$B$5:$M$5</c15:sqref>
                  </c15:fullRef>
                </c:ext>
              </c:extLst>
              <c:f>'Data 1.3'!$B$5:$K$5</c:f>
              <c:numCache>
                <c:formatCode>_("$"* #,##0.00_);_("$"* \(#,##0.00\);_("$"* "-"??_);_(@_)</c:formatCode>
                <c:ptCount val="10"/>
                <c:pt idx="0">
                  <c:v>114.84566600000005</c:v>
                </c:pt>
                <c:pt idx="1">
                  <c:v>12.573987000000013</c:v>
                </c:pt>
                <c:pt idx="2">
                  <c:v>12.398223999999999</c:v>
                </c:pt>
                <c:pt idx="3">
                  <c:v>9.4546160000000015</c:v>
                </c:pt>
                <c:pt idx="4">
                  <c:v>6.8934119999999783</c:v>
                </c:pt>
                <c:pt idx="5">
                  <c:v>2.6510040000000061</c:v>
                </c:pt>
                <c:pt idx="6">
                  <c:v>2.0146470000000054</c:v>
                </c:pt>
                <c:pt idx="7">
                  <c:v>1.8174239999999995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4-884F-4EC3-8CCA-D68FD0C2726F}"/>
            </c:ext>
            <c:ext xmlns:c15="http://schemas.microsoft.com/office/drawing/2012/chart" uri="{02D57815-91ED-43cb-92C2-25804820EDAC}">
              <c15:categoryFilterExceptions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40"/>
      </c:doughnutChart>
      <c:spPr>
        <a:noFill/>
        <a:ln>
          <a:noFill/>
        </a:ln>
        <a:effectLst/>
      </c:spPr>
    </c:plotArea>
    <c:legend>
      <c:legendPos val="b"/>
      <c:legendEntry>
        <c:idx val="3"/>
        <c:delete val="1"/>
      </c:legendEntry>
      <c:legendEntry>
        <c:idx val="5"/>
        <c:delete val="1"/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NZ" sz="18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Social assets and liabilities by sector</a:t>
            </a:r>
          </a:p>
        </c:rich>
      </c:tx>
      <c:layout>
        <c:manualLayout>
          <c:xMode val="edge"/>
          <c:yMode val="edge"/>
          <c:x val="0.34736821238870941"/>
          <c:y val="2.73210743308679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4665206079693277"/>
          <c:y val="0.16886951563576291"/>
          <c:w val="0.81531545508513004"/>
          <c:h val="0.5397023167379667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'Data 1.4'!$B$4</c:f>
              <c:strCache>
                <c:ptCount val="1"/>
                <c:pt idx="0">
                  <c:v>Assets</c:v>
                </c:pt>
              </c:strCache>
            </c:strRef>
          </c:tx>
          <c:spPr>
            <a:solidFill>
              <a:srgbClr val="339BBC"/>
            </a:solidFill>
            <a:ln>
              <a:noFill/>
            </a:ln>
            <a:effectLst/>
          </c:spPr>
          <c:invertIfNegative val="0"/>
          <c:cat>
            <c:strRef>
              <c:f>'Data 1.4'!$A$5:$A$13</c:f>
              <c:strCache>
                <c:ptCount val="9"/>
                <c:pt idx="0">
                  <c:v>Transport</c:v>
                </c:pt>
                <c:pt idx="1">
                  <c:v>Education</c:v>
                </c:pt>
                <c:pt idx="2">
                  <c:v>Health</c:v>
                </c:pt>
                <c:pt idx="3">
                  <c:v>Justice</c:v>
                </c:pt>
                <c:pt idx="4">
                  <c:v>Housing</c:v>
                </c:pt>
                <c:pt idx="5">
                  <c:v>Conservation</c:v>
                </c:pt>
                <c:pt idx="6">
                  <c:v>Defence force</c:v>
                </c:pt>
                <c:pt idx="7">
                  <c:v>TEIs</c:v>
                </c:pt>
                <c:pt idx="8">
                  <c:v>Other</c:v>
                </c:pt>
              </c:strCache>
            </c:strRef>
          </c:cat>
          <c:val>
            <c:numRef>
              <c:f>'Data 1.4'!$B$5:$B$13</c:f>
              <c:numCache>
                <c:formatCode>_-"$"* #,##0_-;\-"$"* #,##0_-;_-"$"* "-"??_-;_-@_-</c:formatCode>
                <c:ptCount val="9"/>
                <c:pt idx="0">
                  <c:v>38479748999.999992</c:v>
                </c:pt>
                <c:pt idx="1">
                  <c:v>20640207000</c:v>
                </c:pt>
                <c:pt idx="2">
                  <c:v>7572268000</c:v>
                </c:pt>
                <c:pt idx="3">
                  <c:v>5277914000</c:v>
                </c:pt>
                <c:pt idx="4">
                  <c:v>27804576999.999996</c:v>
                </c:pt>
                <c:pt idx="5">
                  <c:v>6353860000</c:v>
                </c:pt>
                <c:pt idx="6">
                  <c:v>6748374000.000001</c:v>
                </c:pt>
                <c:pt idx="7">
                  <c:v>11972187999.999998</c:v>
                </c:pt>
                <c:pt idx="8">
                  <c:v>37799842999.999992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F98-4636-AF2A-B32FB9FCCC47}"/>
            </c:ext>
          </c:extLst>
        </c:ser>
        <c:ser>
          <c:idx val="1"/>
          <c:order val="1"/>
          <c:tx>
            <c:strRef>
              <c:f>'Data 1.4'!$C$4</c:f>
              <c:strCache>
                <c:ptCount val="1"/>
                <c:pt idx="0">
                  <c:v>Liabilities</c:v>
                </c:pt>
              </c:strCache>
            </c:strRef>
          </c:tx>
          <c:spPr>
            <a:solidFill>
              <a:srgbClr val="80C0D5"/>
            </a:solidFill>
            <a:ln>
              <a:noFill/>
            </a:ln>
            <a:effectLst/>
          </c:spPr>
          <c:invertIfNegative val="0"/>
          <c:cat>
            <c:strRef>
              <c:f>'Data 1.4'!$A$5:$A$13</c:f>
              <c:strCache>
                <c:ptCount val="9"/>
                <c:pt idx="0">
                  <c:v>Transport</c:v>
                </c:pt>
                <c:pt idx="1">
                  <c:v>Education</c:v>
                </c:pt>
                <c:pt idx="2">
                  <c:v>Health</c:v>
                </c:pt>
                <c:pt idx="3">
                  <c:v>Justice</c:v>
                </c:pt>
                <c:pt idx="4">
                  <c:v>Housing</c:v>
                </c:pt>
                <c:pt idx="5">
                  <c:v>Conservation</c:v>
                </c:pt>
                <c:pt idx="6">
                  <c:v>Defence force</c:v>
                </c:pt>
                <c:pt idx="7">
                  <c:v>TEIs</c:v>
                </c:pt>
                <c:pt idx="8">
                  <c:v>Other</c:v>
                </c:pt>
              </c:strCache>
            </c:strRef>
          </c:cat>
          <c:val>
            <c:numRef>
              <c:f>'Data 1.4'!$C$5:$C$13</c:f>
              <c:numCache>
                <c:formatCode>_-"$"* #,##0_-;\-"$"* #,##0_-;_-"$"* "-"??_-;_-@_-</c:formatCode>
                <c:ptCount val="9"/>
                <c:pt idx="0">
                  <c:v>-989354000.00000012</c:v>
                </c:pt>
                <c:pt idx="1">
                  <c:v>-2309224000</c:v>
                </c:pt>
                <c:pt idx="2">
                  <c:v>-2219848000</c:v>
                </c:pt>
                <c:pt idx="3">
                  <c:v>-2143841000</c:v>
                </c:pt>
                <c:pt idx="4">
                  <c:v>-161393000</c:v>
                </c:pt>
                <c:pt idx="5">
                  <c:v>-92309000</c:v>
                </c:pt>
                <c:pt idx="6">
                  <c:v>-377145000.00000006</c:v>
                </c:pt>
                <c:pt idx="7">
                  <c:v>0</c:v>
                </c:pt>
                <c:pt idx="8">
                  <c:v>-11795615000.00005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F98-4636-AF2A-B32FB9FCCC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301861848"/>
        <c:axId val="301857536"/>
      </c:barChart>
      <c:catAx>
        <c:axId val="301861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01857536"/>
        <c:crosses val="autoZero"/>
        <c:auto val="1"/>
        <c:lblAlgn val="ctr"/>
        <c:lblOffset val="100"/>
        <c:noMultiLvlLbl val="0"/>
      </c:catAx>
      <c:valAx>
        <c:axId val="301857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8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NZ" sz="1800" b="1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NZ$ billion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800" b="1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,##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01861848"/>
        <c:crosses val="autoZero"/>
        <c:crossBetween val="between"/>
        <c:dispUnits>
          <c:builtInUnit val="billions"/>
        </c:dispUnits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6071068039571974"/>
          <c:y val="0.90666583999834671"/>
          <c:w val="0.26968191402108549"/>
          <c:h val="5.44447501850300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NZ" sz="1800">
                <a:solidFill>
                  <a:schemeClr val="tx1"/>
                </a:solidFill>
              </a:rPr>
              <a:t>Forecast</a:t>
            </a:r>
            <a:r>
              <a:rPr lang="en-NZ" sz="1800" baseline="0">
                <a:solidFill>
                  <a:schemeClr val="tx1"/>
                </a:solidFill>
              </a:rPr>
              <a:t> movements 2017-2022</a:t>
            </a:r>
            <a:endParaRPr lang="en-NZ" sz="1800">
              <a:solidFill>
                <a:schemeClr val="tx1"/>
              </a:solidFill>
            </a:endParaRPr>
          </a:p>
        </c:rich>
      </c:tx>
      <c:layout>
        <c:manualLayout>
          <c:xMode val="edge"/>
          <c:yMode val="edge"/>
          <c:x val="0.30851018896613935"/>
          <c:y val="3.123499153154149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6413336025304529"/>
          <c:y val="0.13811709756752849"/>
          <c:w val="0.80493219772635027"/>
          <c:h val="0.56648587430508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'Data 1.5'!$B$4</c:f>
              <c:strCache>
                <c:ptCount val="1"/>
                <c:pt idx="0">
                  <c:v>Book Value of Assets</c:v>
                </c:pt>
              </c:strCache>
            </c:strRef>
          </c:tx>
          <c:spPr>
            <a:solidFill>
              <a:srgbClr val="47453D"/>
            </a:solidFill>
            <a:ln>
              <a:noFill/>
            </a:ln>
            <a:effectLst/>
          </c:spPr>
          <c:invertIfNegative val="0"/>
          <c:cat>
            <c:strRef>
              <c:f>'Data 1.5'!$A$5:$A$15</c:f>
              <c:strCache>
                <c:ptCount val="11"/>
                <c:pt idx="0">
                  <c:v>Opening Value</c:v>
                </c:pt>
                <c:pt idx="1">
                  <c:v>Transport</c:v>
                </c:pt>
                <c:pt idx="2">
                  <c:v>Education</c:v>
                </c:pt>
                <c:pt idx="3">
                  <c:v>Health</c:v>
                </c:pt>
                <c:pt idx="4">
                  <c:v>Justice</c:v>
                </c:pt>
                <c:pt idx="5">
                  <c:v>Housing</c:v>
                </c:pt>
                <c:pt idx="6">
                  <c:v>Conservation</c:v>
                </c:pt>
                <c:pt idx="7">
                  <c:v>Defence force</c:v>
                </c:pt>
                <c:pt idx="8">
                  <c:v>TEIs</c:v>
                </c:pt>
                <c:pt idx="9">
                  <c:v>Other</c:v>
                </c:pt>
                <c:pt idx="10">
                  <c:v>Closing Value</c:v>
                </c:pt>
              </c:strCache>
            </c:strRef>
          </c:cat>
          <c:val>
            <c:numRef>
              <c:f>'Data 1.5'!$B$5:$B$15</c:f>
              <c:numCache>
                <c:formatCode>_("$"* #,##0.00_);_("$"* \(#,##0.00\);_("$"* "-"??_);_(@_)</c:formatCode>
                <c:ptCount val="11"/>
                <c:pt idx="0">
                  <c:v>162648980000</c:v>
                </c:pt>
                <c:pt idx="10">
                  <c:v>189765626000.00003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427-48F5-9FF4-CD0E0F45B7F7}"/>
            </c:ext>
          </c:extLst>
        </c:ser>
        <c:ser>
          <c:idx val="1"/>
          <c:order val="1"/>
          <c:tx>
            <c:strRef>
              <c:f>'Data 1.5'!$C$4</c:f>
              <c:strCache>
                <c:ptCount val="1"/>
                <c:pt idx="0">
                  <c:v>Invisible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noFill/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A3BF-4A17-ADBC-4798AD9A837F}"/>
              </c:ext>
            </c:extLst>
          </c:dPt>
          <c:dPt>
            <c:idx val="2"/>
            <c:invertIfNegative val="0"/>
            <c:bubble3D val="0"/>
            <c:spPr>
              <a:noFill/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A3BF-4A17-ADBC-4798AD9A837F}"/>
              </c:ext>
            </c:extLst>
          </c:dPt>
          <c:dPt>
            <c:idx val="3"/>
            <c:invertIfNegative val="0"/>
            <c:bubble3D val="0"/>
            <c:spPr>
              <a:noFill/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A3BF-4A17-ADBC-4798AD9A837F}"/>
              </c:ext>
            </c:extLst>
          </c:dPt>
          <c:dPt>
            <c:idx val="4"/>
            <c:invertIfNegative val="0"/>
            <c:bubble3D val="0"/>
            <c:spPr>
              <a:noFill/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A3BF-4A17-ADBC-4798AD9A837F}"/>
              </c:ext>
            </c:extLst>
          </c:dPt>
          <c:dPt>
            <c:idx val="5"/>
            <c:invertIfNegative val="0"/>
            <c:bubble3D val="0"/>
            <c:spPr>
              <a:noFill/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A3BF-4A17-ADBC-4798AD9A837F}"/>
              </c:ext>
            </c:extLst>
          </c:dPt>
          <c:dPt>
            <c:idx val="6"/>
            <c:invertIfNegative val="0"/>
            <c:bubble3D val="0"/>
            <c:spPr>
              <a:noFill/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A3BF-4A17-ADBC-4798AD9A837F}"/>
              </c:ext>
            </c:extLst>
          </c:dPt>
          <c:dPt>
            <c:idx val="7"/>
            <c:invertIfNegative val="0"/>
            <c:bubble3D val="0"/>
            <c:spPr>
              <a:noFill/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A3BF-4A17-ADBC-4798AD9A837F}"/>
              </c:ext>
            </c:extLst>
          </c:dPt>
          <c:dPt>
            <c:idx val="8"/>
            <c:invertIfNegative val="0"/>
            <c:bubble3D val="0"/>
            <c:spPr>
              <a:noFill/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A3BF-4A17-ADBC-4798AD9A837F}"/>
              </c:ext>
            </c:extLst>
          </c:dPt>
          <c:dPt>
            <c:idx val="9"/>
            <c:invertIfNegative val="0"/>
            <c:bubble3D val="0"/>
            <c:spPr>
              <a:noFill/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A3BF-4A17-ADBC-4798AD9A837F}"/>
              </c:ext>
            </c:extLst>
          </c:dPt>
          <c:cat>
            <c:strRef>
              <c:f>'Data 1.5'!$A$5:$A$15</c:f>
              <c:strCache>
                <c:ptCount val="11"/>
                <c:pt idx="0">
                  <c:v>Opening Value</c:v>
                </c:pt>
                <c:pt idx="1">
                  <c:v>Transport</c:v>
                </c:pt>
                <c:pt idx="2">
                  <c:v>Education</c:v>
                </c:pt>
                <c:pt idx="3">
                  <c:v>Health</c:v>
                </c:pt>
                <c:pt idx="4">
                  <c:v>Justice</c:v>
                </c:pt>
                <c:pt idx="5">
                  <c:v>Housing</c:v>
                </c:pt>
                <c:pt idx="6">
                  <c:v>Conservation</c:v>
                </c:pt>
                <c:pt idx="7">
                  <c:v>Defence force</c:v>
                </c:pt>
                <c:pt idx="8">
                  <c:v>TEIs</c:v>
                </c:pt>
                <c:pt idx="9">
                  <c:v>Other</c:v>
                </c:pt>
                <c:pt idx="10">
                  <c:v>Closing Value</c:v>
                </c:pt>
              </c:strCache>
            </c:strRef>
          </c:cat>
          <c:val>
            <c:numRef>
              <c:f>'Data 1.5'!$C$5:$C$15</c:f>
              <c:numCache>
                <c:formatCode>_("$"* #,##0.00_);_("$"* \(#,##0.00\);_("$"* "-"??_);_(@_)</c:formatCode>
                <c:ptCount val="11"/>
                <c:pt idx="1">
                  <c:v>162648980000</c:v>
                </c:pt>
                <c:pt idx="2">
                  <c:v>173802424000</c:v>
                </c:pt>
                <c:pt idx="3">
                  <c:v>174502504000</c:v>
                </c:pt>
                <c:pt idx="4">
                  <c:v>174443989000</c:v>
                </c:pt>
                <c:pt idx="5">
                  <c:v>174236536000</c:v>
                </c:pt>
                <c:pt idx="6">
                  <c:v>175522967000</c:v>
                </c:pt>
                <c:pt idx="7">
                  <c:v>175658404000</c:v>
                </c:pt>
                <c:pt idx="8">
                  <c:v>176067113000</c:v>
                </c:pt>
                <c:pt idx="9">
                  <c:v>176957125000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427-48F5-9FF4-CD0E0F45B7F7}"/>
            </c:ext>
          </c:extLst>
        </c:ser>
        <c:ser>
          <c:idx val="2"/>
          <c:order val="2"/>
          <c:tx>
            <c:strRef>
              <c:f>'Data 1.5'!$D$4</c:f>
              <c:strCache>
                <c:ptCount val="1"/>
                <c:pt idx="0">
                  <c:v>Increases</c:v>
                </c:pt>
              </c:strCache>
            </c:strRef>
          </c:tx>
          <c:spPr>
            <a:solidFill>
              <a:srgbClr val="339BBC"/>
            </a:solidFill>
            <a:ln>
              <a:noFill/>
            </a:ln>
            <a:effectLst/>
          </c:spPr>
          <c:invertIfNegative val="0"/>
          <c:cat>
            <c:strRef>
              <c:f>'Data 1.5'!$A$5:$A$15</c:f>
              <c:strCache>
                <c:ptCount val="11"/>
                <c:pt idx="0">
                  <c:v>Opening Value</c:v>
                </c:pt>
                <c:pt idx="1">
                  <c:v>Transport</c:v>
                </c:pt>
                <c:pt idx="2">
                  <c:v>Education</c:v>
                </c:pt>
                <c:pt idx="3">
                  <c:v>Health</c:v>
                </c:pt>
                <c:pt idx="4">
                  <c:v>Justice</c:v>
                </c:pt>
                <c:pt idx="5">
                  <c:v>Housing</c:v>
                </c:pt>
                <c:pt idx="6">
                  <c:v>Conservation</c:v>
                </c:pt>
                <c:pt idx="7">
                  <c:v>Defence force</c:v>
                </c:pt>
                <c:pt idx="8">
                  <c:v>TEIs</c:v>
                </c:pt>
                <c:pt idx="9">
                  <c:v>Other</c:v>
                </c:pt>
                <c:pt idx="10">
                  <c:v>Closing Value</c:v>
                </c:pt>
              </c:strCache>
            </c:strRef>
          </c:cat>
          <c:val>
            <c:numRef>
              <c:f>'Data 1.5'!$D$5:$D$15</c:f>
              <c:numCache>
                <c:formatCode>_("$"* #,##0.00_);_("$"* \(#,##0.00\);_("$"* "-"??_);_(@_)</c:formatCode>
                <c:ptCount val="11"/>
                <c:pt idx="0">
                  <c:v>0</c:v>
                </c:pt>
                <c:pt idx="1">
                  <c:v>11153444000.000015</c:v>
                </c:pt>
                <c:pt idx="2">
                  <c:v>700080000.00000381</c:v>
                </c:pt>
                <c:pt idx="3">
                  <c:v>-58515000</c:v>
                </c:pt>
                <c:pt idx="5">
                  <c:v>1286431000.0000038</c:v>
                </c:pt>
                <c:pt idx="6">
                  <c:v>135437000.00000095</c:v>
                </c:pt>
                <c:pt idx="7">
                  <c:v>408708999.99999905</c:v>
                </c:pt>
                <c:pt idx="8">
                  <c:v>890012000.00000191</c:v>
                </c:pt>
                <c:pt idx="9">
                  <c:v>12808501000.000031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427-48F5-9FF4-CD0E0F45B7F7}"/>
            </c:ext>
          </c:extLst>
        </c:ser>
        <c:ser>
          <c:idx val="3"/>
          <c:order val="3"/>
          <c:tx>
            <c:strRef>
              <c:f>'Data 1.5'!$E$4</c:f>
              <c:strCache>
                <c:ptCount val="1"/>
                <c:pt idx="0">
                  <c:v>Decreases</c:v>
                </c:pt>
              </c:strCache>
            </c:strRef>
          </c:tx>
          <c:spPr>
            <a:solidFill>
              <a:srgbClr val="F1B23D"/>
            </a:solidFill>
            <a:ln>
              <a:noFill/>
            </a:ln>
            <a:effectLst/>
          </c:spPr>
          <c:invertIfNegative val="0"/>
          <c:cat>
            <c:strRef>
              <c:f>'Data 1.5'!$A$5:$A$15</c:f>
              <c:strCache>
                <c:ptCount val="11"/>
                <c:pt idx="0">
                  <c:v>Opening Value</c:v>
                </c:pt>
                <c:pt idx="1">
                  <c:v>Transport</c:v>
                </c:pt>
                <c:pt idx="2">
                  <c:v>Education</c:v>
                </c:pt>
                <c:pt idx="3">
                  <c:v>Health</c:v>
                </c:pt>
                <c:pt idx="4">
                  <c:v>Justice</c:v>
                </c:pt>
                <c:pt idx="5">
                  <c:v>Housing</c:v>
                </c:pt>
                <c:pt idx="6">
                  <c:v>Conservation</c:v>
                </c:pt>
                <c:pt idx="7">
                  <c:v>Defence force</c:v>
                </c:pt>
                <c:pt idx="8">
                  <c:v>TEIs</c:v>
                </c:pt>
                <c:pt idx="9">
                  <c:v>Other</c:v>
                </c:pt>
                <c:pt idx="10">
                  <c:v>Closing Value</c:v>
                </c:pt>
              </c:strCache>
            </c:strRef>
          </c:cat>
          <c:val>
            <c:numRef>
              <c:f>'Data 1.5'!$E$5:$E$15</c:f>
              <c:numCache>
                <c:formatCode>_("$"* #,##0.00_);_("$"* \(#,##0.00\);_("$"* "-"??_);_(@_)</c:formatCode>
                <c:ptCount val="11"/>
                <c:pt idx="0">
                  <c:v>0</c:v>
                </c:pt>
                <c:pt idx="4">
                  <c:v>207453000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8427-48F5-9FF4-CD0E0F45B7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01856752"/>
        <c:axId val="301862632"/>
      </c:barChart>
      <c:catAx>
        <c:axId val="301856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01862632"/>
        <c:crosses val="autoZero"/>
        <c:auto val="1"/>
        <c:lblAlgn val="ctr"/>
        <c:lblOffset val="100"/>
        <c:noMultiLvlLbl val="0"/>
      </c:catAx>
      <c:valAx>
        <c:axId val="301862632"/>
        <c:scaling>
          <c:orientation val="minMax"/>
          <c:min val="160000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8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NZ" b="1">
                    <a:solidFill>
                      <a:schemeClr val="tx1"/>
                    </a:solidFill>
                  </a:rPr>
                  <a:t>NZ$ billion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800" b="1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01856752"/>
        <c:crosses val="autoZero"/>
        <c:crossBetween val="between"/>
        <c:dispUnits>
          <c:builtInUnit val="billions"/>
        </c:dispUnits>
      </c:valAx>
      <c:spPr>
        <a:noFill/>
        <a:ln>
          <a:noFill/>
        </a:ln>
        <a:effectLst/>
      </c:spPr>
    </c:plotArea>
    <c:legend>
      <c:legendPos val="b"/>
      <c:legendEntry>
        <c:idx val="1"/>
        <c:delete val="1"/>
      </c:legendEntry>
      <c:layout>
        <c:manualLayout>
          <c:xMode val="edge"/>
          <c:yMode val="edge"/>
          <c:x val="0.22223869708594118"/>
          <c:y val="0.93104329675326014"/>
          <c:w val="0.68476984992260581"/>
          <c:h val="4.076883190258389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NZ" sz="1800">
                <a:solidFill>
                  <a:sysClr val="windowText" lastClr="000000"/>
                </a:solidFill>
              </a:rPr>
              <a:t>Assets</a:t>
            </a:r>
            <a:r>
              <a:rPr lang="en-NZ" sz="1800" baseline="0">
                <a:solidFill>
                  <a:sysClr val="windowText" lastClr="000000"/>
                </a:solidFill>
              </a:rPr>
              <a:t> for the Financial Portfolio as at 30 June 2017</a:t>
            </a:r>
            <a:endParaRPr lang="en-NZ" sz="1800">
              <a:solidFill>
                <a:sysClr val="windowText" lastClr="000000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33670207712691647"/>
          <c:y val="0.14061543204995916"/>
          <c:w val="0.3990608002478222"/>
          <c:h val="0.61283014648402279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339BBC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rgbClr val="80C0D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rgbClr val="47453D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rgbClr val="A3A29E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rgbClr val="F1B23D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rgbClr val="F7D18B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rgbClr val="2D6273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4"/>
              <c:layout>
                <c:manualLayout>
                  <c:x val="-9.2851409145928362E-2"/>
                  <c:y val="-0.1026494206402698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800" b="0" i="0" u="none" strike="noStrike" kern="1200" baseline="0">
                      <a:solidFill>
                        <a:schemeClr val="tx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0963856976144845E-2"/>
                  <c:y val="-0.12988294040197401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800" b="0" i="0" u="none" strike="noStrike" kern="1200" baseline="0">
                      <a:solidFill>
                        <a:schemeClr val="tx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1.3654618992048281E-3"/>
                  <c:y val="-0.13407271267300544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800" b="0" i="0" u="none" strike="noStrike" kern="1200" baseline="0">
                      <a:solidFill>
                        <a:schemeClr val="tx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0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'Data 1.6'!$B$4:$H$4</c:f>
              <c:strCache>
                <c:ptCount val="7"/>
                <c:pt idx="0">
                  <c:v>Securities and Shares: $44.8 billion</c:v>
                </c:pt>
                <c:pt idx="1">
                  <c:v>Share Investment: $30.59 billion</c:v>
                </c:pt>
                <c:pt idx="2">
                  <c:v>Cash: $11.13 billion</c:v>
                </c:pt>
                <c:pt idx="3">
                  <c:v>Receivables: $4.16 billion</c:v>
                </c:pt>
                <c:pt idx="4">
                  <c:v>Equity Accounted: $1.59 billion</c:v>
                </c:pt>
                <c:pt idx="5">
                  <c:v>Advances: $1.01 billion</c:v>
                </c:pt>
                <c:pt idx="6">
                  <c:v>Other Assets: $0.94 billion</c:v>
                </c:pt>
              </c:strCache>
            </c:strRef>
          </c:cat>
          <c:val>
            <c:numRef>
              <c:f>'Data 1.6'!$B$5:$H$5</c:f>
              <c:numCache>
                <c:formatCode>_("$"* #,##0.00_);_("$"* \(#,##0.00\);_("$"* "-"??_);_(@_)</c:formatCode>
                <c:ptCount val="7"/>
                <c:pt idx="0">
                  <c:v>44799.839000000007</c:v>
                </c:pt>
                <c:pt idx="1">
                  <c:v>30587.183999999997</c:v>
                </c:pt>
                <c:pt idx="2">
                  <c:v>11132.154</c:v>
                </c:pt>
                <c:pt idx="3">
                  <c:v>4164.3329999999996</c:v>
                </c:pt>
                <c:pt idx="4">
                  <c:v>1593.23</c:v>
                </c:pt>
                <c:pt idx="5">
                  <c:v>1007.5930000000001</c:v>
                </c:pt>
                <c:pt idx="6">
                  <c:v>939.57900000000006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40"/>
      </c:doughnut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77310337751728608"/>
          <c:w val="0.97837860968454393"/>
          <c:h val="0.1927295244674453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NZ" sz="1800">
                <a:solidFill>
                  <a:sysClr val="windowText" lastClr="000000"/>
                </a:solidFill>
              </a:rPr>
              <a:t>Liabilities</a:t>
            </a:r>
            <a:r>
              <a:rPr lang="en-NZ" sz="1800" baseline="0">
                <a:solidFill>
                  <a:sysClr val="windowText" lastClr="000000"/>
                </a:solidFill>
              </a:rPr>
              <a:t> for the Financial Portfolio as at 30 June 2017</a:t>
            </a:r>
            <a:endParaRPr lang="en-NZ" sz="1800">
              <a:solidFill>
                <a:sysClr val="windowText" lastClr="000000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doughnut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rgbClr val="339BBC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745-4D15-8057-5604DBA47331}"/>
              </c:ext>
            </c:extLst>
          </c:dPt>
          <c:dPt>
            <c:idx val="1"/>
            <c:bubble3D val="0"/>
            <c:spPr>
              <a:solidFill>
                <a:srgbClr val="80C0D5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745-4D15-8057-5604DBA47331}"/>
              </c:ext>
            </c:extLst>
          </c:dPt>
          <c:dPt>
            <c:idx val="2"/>
            <c:bubble3D val="0"/>
            <c:spPr>
              <a:solidFill>
                <a:srgbClr val="47453D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3745-4D15-8057-5604DBA47331}"/>
              </c:ext>
            </c:extLst>
          </c:dPt>
          <c:dPt>
            <c:idx val="3"/>
            <c:bubble3D val="0"/>
            <c:spPr>
              <a:solidFill>
                <a:srgbClr val="A3A29E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3745-4D15-8057-5604DBA47331}"/>
              </c:ext>
            </c:extLst>
          </c:dPt>
          <c:dPt>
            <c:idx val="4"/>
            <c:bubble3D val="0"/>
            <c:spPr>
              <a:solidFill>
                <a:srgbClr val="F1B23D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3745-4D15-8057-5604DBA47331}"/>
              </c:ext>
            </c:extLst>
          </c:dPt>
          <c:dPt>
            <c:idx val="5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3745-4D15-8057-5604DBA47331}"/>
              </c:ext>
            </c:extLst>
          </c:dPt>
          <c:dPt>
            <c:idx val="6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422F-4812-BF7B-43FC58F53628}"/>
              </c:ext>
            </c:extLst>
          </c:dPt>
          <c:dLbls>
            <c:dLbl>
              <c:idx val="4"/>
              <c:layout>
                <c:manualLayout>
                  <c:x val="-1.5059523386027651E-2"/>
                  <c:y val="-0.13251028234080631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800" b="0" i="0" u="none" strike="noStrike" kern="1200" baseline="0">
                      <a:solidFill>
                        <a:schemeClr val="tx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3745-4D15-8057-5604DBA4733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3745-4D15-8057-5604DBA47331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422F-4812-BF7B-43FC58F53628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'Data 1.7'!$B$4:$H$4</c:f>
              <c:strCache>
                <c:ptCount val="7"/>
                <c:pt idx="0">
                  <c:v>Borrowings: $80.43 billion</c:v>
                </c:pt>
                <c:pt idx="1">
                  <c:v>Insurance liability: $42.16 billion</c:v>
                </c:pt>
                <c:pt idx="2">
                  <c:v>Retirement liability: $11 billion</c:v>
                </c:pt>
                <c:pt idx="3">
                  <c:v>Issued Currency: $5.98 billion</c:v>
                </c:pt>
                <c:pt idx="4">
                  <c:v>Accounts Payable: $3.54 billion</c:v>
                </c:pt>
                <c:pt idx="5">
                  <c:v>Provisions: $0.07 billion</c:v>
                </c:pt>
                <c:pt idx="6">
                  <c:v>Deferred Revenue: $0 billion</c:v>
                </c:pt>
              </c:strCache>
            </c:strRef>
          </c:cat>
          <c:val>
            <c:numRef>
              <c:f>'Data 1.7'!$B$5:$H$5</c:f>
              <c:numCache>
                <c:formatCode>_("$"* #,##0.00_);_("$"* \(#,##0.00\);_("$"* "-"??_);_(@_)</c:formatCode>
                <c:ptCount val="7"/>
                <c:pt idx="0">
                  <c:v>80428.569999999978</c:v>
                </c:pt>
                <c:pt idx="1">
                  <c:v>42158.406000000003</c:v>
                </c:pt>
                <c:pt idx="2">
                  <c:v>11004.359</c:v>
                </c:pt>
                <c:pt idx="3">
                  <c:v>5979.9719999999998</c:v>
                </c:pt>
                <c:pt idx="4">
                  <c:v>3542.3639999999996</c:v>
                </c:pt>
                <c:pt idx="5">
                  <c:v>71.793000000000006</c:v>
                </c:pt>
                <c:pt idx="6">
                  <c:v>0.98899999999999999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3745-4D15-8057-5604DBA47331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40"/>
      </c:doughnutChart>
      <c:spPr>
        <a:noFill/>
        <a:ln>
          <a:noFill/>
        </a:ln>
        <a:effectLst/>
      </c:spPr>
    </c:plotArea>
    <c:legend>
      <c:legendPos val="b"/>
      <c:legendEntry>
        <c:idx val="6"/>
        <c:delete val="1"/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NZ" sz="1800"/>
              <a:t>Assets and liabilties for the Financial</a:t>
            </a:r>
            <a:r>
              <a:rPr lang="en-NZ" sz="1800" baseline="0"/>
              <a:t> Portfolio as at 30 June 2017</a:t>
            </a:r>
            <a:endParaRPr lang="en-NZ" sz="18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479143434587453"/>
          <c:y val="0.19832198314871366"/>
          <c:w val="0.8277259991501642"/>
          <c:h val="0.61315491248868725"/>
        </c:manualLayout>
      </c:layout>
      <c:barChart>
        <c:barDir val="col"/>
        <c:grouping val="stacked"/>
        <c:varyColors val="0"/>
        <c:ser>
          <c:idx val="0"/>
          <c:order val="0"/>
          <c:tx>
            <c:v>Assets</c:v>
          </c:tx>
          <c:spPr>
            <a:solidFill>
              <a:srgbClr val="339BBC"/>
            </a:solidFill>
            <a:ln>
              <a:noFill/>
            </a:ln>
            <a:effectLst/>
          </c:spPr>
          <c:invertIfNegative val="0"/>
          <c:cat>
            <c:strRef>
              <c:f>'Data 1.8'!$A$5:$A$10</c:f>
              <c:strCache>
                <c:ptCount val="6"/>
                <c:pt idx="0">
                  <c:v>NZSF</c:v>
                </c:pt>
                <c:pt idx="1">
                  <c:v>RBNZ</c:v>
                </c:pt>
                <c:pt idx="2">
                  <c:v>ACC</c:v>
                </c:pt>
                <c:pt idx="3">
                  <c:v>EQC</c:v>
                </c:pt>
                <c:pt idx="4">
                  <c:v>DMO</c:v>
                </c:pt>
                <c:pt idx="5">
                  <c:v>GSF</c:v>
                </c:pt>
              </c:strCache>
            </c:strRef>
          </c:cat>
          <c:val>
            <c:numRef>
              <c:f>'Data 1.8'!$B$5:$B$10</c:f>
              <c:numCache>
                <c:formatCode>_("$"* #,##0.00_);_("$"* \(#,##0.00\);_("$"* "-"??_);_(@_)</c:formatCode>
                <c:ptCount val="6"/>
                <c:pt idx="0">
                  <c:v>38780527000.000008</c:v>
                </c:pt>
                <c:pt idx="1">
                  <c:v>22607273999.999996</c:v>
                </c:pt>
                <c:pt idx="2">
                  <c:v>26447803000</c:v>
                </c:pt>
                <c:pt idx="3">
                  <c:v>1001549000</c:v>
                </c:pt>
                <c:pt idx="4">
                  <c:v>5386759000.000001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E7F-4E39-951C-BBA17E51366C}"/>
            </c:ext>
          </c:extLst>
        </c:ser>
        <c:ser>
          <c:idx val="1"/>
          <c:order val="1"/>
          <c:tx>
            <c:v>Liabilities</c:v>
          </c:tx>
          <c:spPr>
            <a:solidFill>
              <a:srgbClr val="80C0D5"/>
            </a:solidFill>
            <a:ln>
              <a:noFill/>
            </a:ln>
            <a:effectLst/>
          </c:spPr>
          <c:invertIfNegative val="0"/>
          <c:cat>
            <c:strRef>
              <c:f>'Data 1.8'!$A$5:$A$10</c:f>
              <c:strCache>
                <c:ptCount val="6"/>
                <c:pt idx="0">
                  <c:v>NZSF</c:v>
                </c:pt>
                <c:pt idx="1">
                  <c:v>RBNZ</c:v>
                </c:pt>
                <c:pt idx="2">
                  <c:v>ACC</c:v>
                </c:pt>
                <c:pt idx="3">
                  <c:v>EQC</c:v>
                </c:pt>
                <c:pt idx="4">
                  <c:v>DMO</c:v>
                </c:pt>
                <c:pt idx="5">
                  <c:v>GSF</c:v>
                </c:pt>
              </c:strCache>
            </c:strRef>
          </c:cat>
          <c:val>
            <c:numRef>
              <c:f>'Data 1.8'!$C$5:$C$10</c:f>
              <c:numCache>
                <c:formatCode>_("$"* #,##0.00_);_("$"* \(#,##0.00\);_("$"* "-"??_);_(@_)</c:formatCode>
                <c:ptCount val="6"/>
                <c:pt idx="0">
                  <c:v>-3904294000.0000005</c:v>
                </c:pt>
                <c:pt idx="1">
                  <c:v>-13795247000</c:v>
                </c:pt>
                <c:pt idx="2">
                  <c:v>-41127665000</c:v>
                </c:pt>
                <c:pt idx="3">
                  <c:v>-1931319000.0000002</c:v>
                </c:pt>
                <c:pt idx="4">
                  <c:v>-71423745999.999985</c:v>
                </c:pt>
                <c:pt idx="5">
                  <c:v>-11004182000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E7F-4E39-951C-BBA17E5136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301863808"/>
        <c:axId val="301864592"/>
      </c:barChart>
      <c:catAx>
        <c:axId val="301863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01864592"/>
        <c:crosses val="autoZero"/>
        <c:auto val="1"/>
        <c:lblAlgn val="ctr"/>
        <c:lblOffset val="100"/>
        <c:noMultiLvlLbl val="0"/>
      </c:catAx>
      <c:valAx>
        <c:axId val="301864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8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NZ" b="1"/>
                  <a:t>Book Value</a:t>
                </a:r>
                <a:r>
                  <a:rPr lang="en-NZ" b="1" baseline="0"/>
                  <a:t> (NZ$ billion)</a:t>
                </a:r>
                <a:endParaRPr lang="en-NZ" b="1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800" b="1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&quot;$&quot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01863808"/>
        <c:crosses val="autoZero"/>
        <c:crossBetween val="between"/>
        <c:dispUnits>
          <c:builtInUnit val="billions"/>
        </c:dispUnits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8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NZ" sz="1800">
                <a:solidFill>
                  <a:schemeClr val="tx1"/>
                </a:solidFill>
              </a:rPr>
              <a:t>Forecast</a:t>
            </a:r>
            <a:r>
              <a:rPr lang="en-NZ" sz="1800" baseline="0">
                <a:solidFill>
                  <a:schemeClr val="tx1"/>
                </a:solidFill>
              </a:rPr>
              <a:t> movements 2018-2022</a:t>
            </a:r>
            <a:endParaRPr lang="en-NZ" sz="1800">
              <a:solidFill>
                <a:schemeClr val="tx1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'Data 1.9'!$B$4</c:f>
              <c:strCache>
                <c:ptCount val="1"/>
                <c:pt idx="0">
                  <c:v> Net Book Value </c:v>
                </c:pt>
              </c:strCache>
            </c:strRef>
          </c:tx>
          <c:spPr>
            <a:solidFill>
              <a:srgbClr val="339BBC"/>
            </a:solidFill>
            <a:ln>
              <a:noFill/>
            </a:ln>
            <a:effectLst/>
          </c:spPr>
          <c:invertIfNegative val="0"/>
          <c:cat>
            <c:strLit>
              <c:ptCount val="8"/>
              <c:pt idx="0">
                <c:v>Opening Net Position</c:v>
              </c:pt>
              <c:pt idx="1">
                <c:v>NZSF</c:v>
              </c:pt>
              <c:pt idx="2">
                <c:v>RBNZ</c:v>
              </c:pt>
              <c:pt idx="3">
                <c:v>ACC</c:v>
              </c:pt>
              <c:pt idx="4">
                <c:v>EQC</c:v>
              </c:pt>
              <c:pt idx="5">
                <c:v>DMO</c:v>
              </c:pt>
              <c:pt idx="6">
                <c:v>GSF</c:v>
              </c:pt>
              <c:pt idx="7">
                <c:v>Closing Net Position</c:v>
              </c:pt>
            </c:strLit>
          </c:cat>
          <c:val>
            <c:numRef>
              <c:f>'Data 1.9'!$B$5:$B$12</c:f>
              <c:numCache>
                <c:formatCode>_("$"* #,##0.00_);_("$"* \(#,##0.00\);_("$"* "-"??_);_(@_)</c:formatCode>
                <c:ptCount val="8"/>
                <c:pt idx="0">
                  <c:v>-48.962541000000002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-33.211965999999983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32E-4EF3-9F30-CF86D89E3C68}"/>
            </c:ext>
          </c:extLst>
        </c:ser>
        <c:ser>
          <c:idx val="1"/>
          <c:order val="1"/>
          <c:tx>
            <c:strRef>
              <c:f>'Data 1.9'!$C$4</c:f>
              <c:strCache>
                <c:ptCount val="1"/>
                <c:pt idx="0">
                  <c:v> Invisible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noFill/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5EB8-4FBE-A9B6-A112A5A0A117}"/>
              </c:ext>
            </c:extLst>
          </c:dPt>
          <c:dPt>
            <c:idx val="2"/>
            <c:invertIfNegative val="0"/>
            <c:bubble3D val="0"/>
            <c:spPr>
              <a:noFill/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EB8-4FBE-A9B6-A112A5A0A117}"/>
              </c:ext>
            </c:extLst>
          </c:dPt>
          <c:dPt>
            <c:idx val="3"/>
            <c:invertIfNegative val="0"/>
            <c:bubble3D val="0"/>
            <c:spPr>
              <a:noFill/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5EB8-4FBE-A9B6-A112A5A0A117}"/>
              </c:ext>
            </c:extLst>
          </c:dPt>
          <c:dPt>
            <c:idx val="4"/>
            <c:invertIfNegative val="0"/>
            <c:bubble3D val="0"/>
            <c:spPr>
              <a:noFill/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EB8-4FBE-A9B6-A112A5A0A117}"/>
              </c:ext>
            </c:extLst>
          </c:dPt>
          <c:dPt>
            <c:idx val="5"/>
            <c:invertIfNegative val="0"/>
            <c:bubble3D val="0"/>
            <c:spPr>
              <a:noFill/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5EB8-4FBE-A9B6-A112A5A0A117}"/>
              </c:ext>
            </c:extLst>
          </c:dPt>
          <c:dPt>
            <c:idx val="6"/>
            <c:invertIfNegative val="0"/>
            <c:bubble3D val="0"/>
            <c:spPr>
              <a:noFill/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5EB8-4FBE-A9B6-A112A5A0A117}"/>
              </c:ext>
            </c:extLst>
          </c:dPt>
          <c:cat>
            <c:strLit>
              <c:ptCount val="8"/>
              <c:pt idx="0">
                <c:v>Opening Net Position</c:v>
              </c:pt>
              <c:pt idx="1">
                <c:v>NZSF</c:v>
              </c:pt>
              <c:pt idx="2">
                <c:v>RBNZ</c:v>
              </c:pt>
              <c:pt idx="3">
                <c:v>ACC</c:v>
              </c:pt>
              <c:pt idx="4">
                <c:v>EQC</c:v>
              </c:pt>
              <c:pt idx="5">
                <c:v>DMO</c:v>
              </c:pt>
              <c:pt idx="6">
                <c:v>GSF</c:v>
              </c:pt>
              <c:pt idx="7">
                <c:v>Closing Net Position</c:v>
              </c:pt>
            </c:strLit>
          </c:cat>
          <c:val>
            <c:numRef>
              <c:f>'Data 1.9'!$C$5:$C$12</c:f>
              <c:numCache>
                <c:formatCode>_("$"* #,##0.00_);_("$"* \(#,##0.00\);_("$"* "-"??_);_(@_)</c:formatCode>
                <c:ptCount val="8"/>
                <c:pt idx="0">
                  <c:v>0</c:v>
                </c:pt>
                <c:pt idx="1">
                  <c:v>-30.002541000000001</c:v>
                </c:pt>
                <c:pt idx="2">
                  <c:v>-30.002540999999987</c:v>
                </c:pt>
                <c:pt idx="3">
                  <c:v>-30.832858999999985</c:v>
                </c:pt>
                <c:pt idx="4">
                  <c:v>-35.928966999999986</c:v>
                </c:pt>
                <c:pt idx="5">
                  <c:v>-35.928966999999986</c:v>
                </c:pt>
                <c:pt idx="6">
                  <c:v>-33.211965999999983</c:v>
                </c:pt>
                <c:pt idx="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32E-4EF3-9F30-CF86D89E3C68}"/>
            </c:ext>
          </c:extLst>
        </c:ser>
        <c:ser>
          <c:idx val="2"/>
          <c:order val="2"/>
          <c:tx>
            <c:strRef>
              <c:f>'Data 1.9'!$D$4</c:f>
              <c:strCache>
                <c:ptCount val="1"/>
                <c:pt idx="0">
                  <c:v> Increases </c:v>
                </c:pt>
              </c:strCache>
            </c:strRef>
          </c:tx>
          <c:spPr>
            <a:solidFill>
              <a:srgbClr val="F1B23D"/>
            </a:solidFill>
            <a:ln>
              <a:noFill/>
            </a:ln>
            <a:effectLst/>
          </c:spPr>
          <c:invertIfNegative val="0"/>
          <c:cat>
            <c:strLit>
              <c:ptCount val="8"/>
              <c:pt idx="0">
                <c:v>Opening Net Position</c:v>
              </c:pt>
              <c:pt idx="1">
                <c:v>NZSF</c:v>
              </c:pt>
              <c:pt idx="2">
                <c:v>RBNZ</c:v>
              </c:pt>
              <c:pt idx="3">
                <c:v>ACC</c:v>
              </c:pt>
              <c:pt idx="4">
                <c:v>EQC</c:v>
              </c:pt>
              <c:pt idx="5">
                <c:v>DMO</c:v>
              </c:pt>
              <c:pt idx="6">
                <c:v>GSF</c:v>
              </c:pt>
              <c:pt idx="7">
                <c:v>Closing Net Position</c:v>
              </c:pt>
            </c:strLit>
          </c:cat>
          <c:val>
            <c:numRef>
              <c:f>'Data 1.9'!$D$5:$D$12</c:f>
              <c:numCache>
                <c:formatCode>_("$"* #,##0.00_);_("$"* \(#,##0.00\);_("$"* "-"??_);_(@_)</c:formatCode>
                <c:ptCount val="8"/>
                <c:pt idx="0">
                  <c:v>0</c:v>
                </c:pt>
                <c:pt idx="1">
                  <c:v>-18.96</c:v>
                </c:pt>
                <c:pt idx="2">
                  <c:v>0</c:v>
                </c:pt>
                <c:pt idx="3">
                  <c:v>0</c:v>
                </c:pt>
                <c:pt idx="4">
                  <c:v>-1.0507409999999999</c:v>
                </c:pt>
                <c:pt idx="5">
                  <c:v>0</c:v>
                </c:pt>
                <c:pt idx="6">
                  <c:v>-2.7170010000000002</c:v>
                </c:pt>
                <c:pt idx="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32E-4EF3-9F30-CF86D89E3C68}"/>
            </c:ext>
          </c:extLst>
        </c:ser>
        <c:ser>
          <c:idx val="3"/>
          <c:order val="3"/>
          <c:tx>
            <c:strRef>
              <c:f>'Data 1.9'!$E$4</c:f>
              <c:strCache>
                <c:ptCount val="1"/>
                <c:pt idx="0">
                  <c:v> Decreases </c:v>
                </c:pt>
              </c:strCache>
            </c:strRef>
          </c:tx>
          <c:spPr>
            <a:solidFill>
              <a:srgbClr val="47453D"/>
            </a:solidFill>
            <a:ln>
              <a:noFill/>
            </a:ln>
            <a:effectLst/>
          </c:spPr>
          <c:invertIfNegative val="0"/>
          <c:cat>
            <c:strLit>
              <c:ptCount val="8"/>
              <c:pt idx="0">
                <c:v>Opening Net Position</c:v>
              </c:pt>
              <c:pt idx="1">
                <c:v>NZSF</c:v>
              </c:pt>
              <c:pt idx="2">
                <c:v>RBNZ</c:v>
              </c:pt>
              <c:pt idx="3">
                <c:v>ACC</c:v>
              </c:pt>
              <c:pt idx="4">
                <c:v>EQC</c:v>
              </c:pt>
              <c:pt idx="5">
                <c:v>DMO</c:v>
              </c:pt>
              <c:pt idx="6">
                <c:v>GSF</c:v>
              </c:pt>
              <c:pt idx="7">
                <c:v>Closing Net Position</c:v>
              </c:pt>
            </c:strLit>
          </c:cat>
          <c:val>
            <c:numRef>
              <c:f>'Data 1.9'!$E$5:$E$12</c:f>
              <c:numCache>
                <c:formatCode>_("$"* #,##0.00_);_("$"* \(#,##0.00\);_("$"* "-"??_);_(@_)</c:formatCode>
                <c:ptCount val="8"/>
                <c:pt idx="0">
                  <c:v>0</c:v>
                </c:pt>
                <c:pt idx="1">
                  <c:v>0</c:v>
                </c:pt>
                <c:pt idx="2">
                  <c:v>-0.830318</c:v>
                </c:pt>
                <c:pt idx="3">
                  <c:v>-6.1468489999999996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632E-4EF3-9F30-CF86D89E3C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01868120"/>
        <c:axId val="301868512"/>
      </c:barChart>
      <c:catAx>
        <c:axId val="301868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01868512"/>
        <c:crosses val="autoZero"/>
        <c:auto val="1"/>
        <c:lblAlgn val="ctr"/>
        <c:lblOffset val="100"/>
        <c:noMultiLvlLbl val="0"/>
      </c:catAx>
      <c:valAx>
        <c:axId val="30186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8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NZ" b="1">
                    <a:solidFill>
                      <a:schemeClr val="tx1"/>
                    </a:solidFill>
                  </a:rPr>
                  <a:t>NZ$ billon</a:t>
                </a:r>
              </a:p>
            </c:rich>
          </c:tx>
          <c:layout>
            <c:manualLayout>
              <c:xMode val="edge"/>
              <c:yMode val="edge"/>
              <c:x val="9.5726495726495726E-3"/>
              <c:y val="0.5278066020807947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800" b="1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_(&quot;$&quot;* #,##0_);_(&quot;$&quot;* \(#,##0\);_(&quot;$&quot;* &quot;-&quot;_);_(@_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018681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1"/>
        <c:delete val="1"/>
      </c:legendEntry>
      <c:layout>
        <c:manualLayout>
          <c:xMode val="edge"/>
          <c:yMode val="edge"/>
          <c:x val="0.19461701271230747"/>
          <c:y val="0.92657479552078481"/>
          <c:w val="0.61350406973648097"/>
          <c:h val="5.870183977468118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chart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chart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chart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13" workbookViewId="0" zoomToFit="1"/>
  </sheetViews>
  <pageMargins left="0.7" right="0.7" top="0.75" bottom="0.75" header="0.3" footer="0.3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/>
  <sheetViews>
    <sheetView zoomScale="113" workbookViewId="0" zoomToFit="1"/>
  </sheetViews>
  <pageMargins left="0.7" right="0.7" top="0.75" bottom="0.75" header="0.3" footer="0.3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/>
  <sheetViews>
    <sheetView zoomScale="113" workbookViewId="0" zoomToFit="1"/>
  </sheetViews>
  <pageMargins left="0.7" right="0.7" top="0.75" bottom="0.75" header="0.3" footer="0.3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Pr/>
  <sheetViews>
    <sheetView zoomScale="91" workbookViewId="0"/>
  </sheetViews>
  <pageMargins left="0.7" right="0.7" top="0.75" bottom="0.75" header="0.3" footer="0.3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Pr/>
  <sheetViews>
    <sheetView zoomScale="110"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13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13" workbookViewId="0" zoomToFit="1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80" workbookViewId="0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zoomScale="85" workbookViewId="0"/>
  </sheetViews>
  <pageMargins left="0.7" right="0.7" top="0.75" bottom="0.75" header="0.3" footer="0.3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/>
  <sheetViews>
    <sheetView zoomScale="113" workbookViewId="0" zoomToFit="1"/>
  </sheetViews>
  <pageMargins left="0.7" right="0.7" top="0.75" bottom="0.75" header="0.3" footer="0.3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/>
  <sheetViews>
    <sheetView zoomScale="113" workbookViewId="0" zoomToFit="1"/>
  </sheetViews>
  <pageMargins left="0.7" right="0.7" top="0.75" bottom="0.75" header="0.3" footer="0.3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/>
  <sheetViews>
    <sheetView zoomScale="113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0553" cy="6043739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9280553" cy="6043739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9280553" cy="6043739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9280553" cy="6043739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9284258" cy="6039478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9282545" cy="604404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80553" cy="6043739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0.722</cdr:x>
      <cdr:y>0.11618</cdr:y>
    </cdr:from>
    <cdr:to>
      <cdr:x>0.722</cdr:x>
      <cdr:y>0.70954</cdr:y>
    </cdr:to>
    <cdr:cxnSp macro="">
      <cdr:nvCxnSpPr>
        <cdr:cNvPr id="3" name="Straight Connector 2"/>
        <cdr:cNvCxnSpPr/>
      </cdr:nvCxnSpPr>
      <cdr:spPr>
        <a:xfrm xmlns:a="http://schemas.openxmlformats.org/drawingml/2006/main">
          <a:off x="6705099" y="701842"/>
          <a:ext cx="0" cy="3584408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0.72794</cdr:x>
      <cdr:y>0.11536</cdr:y>
    </cdr:from>
    <cdr:to>
      <cdr:x>0.85155</cdr:x>
      <cdr:y>0.15975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6760301" y="696852"/>
          <a:ext cx="1147955" cy="2681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NZ" sz="1800">
              <a:latin typeface="Arial" panose="020B0604020202020204" pitchFamily="34" charset="0"/>
              <a:cs typeface="Arial" panose="020B0604020202020204" pitchFamily="34" charset="0"/>
            </a:rPr>
            <a:t>Forecast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280553" cy="6043739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0483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0483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300882" cy="606238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280553" cy="6043739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280553" cy="6043739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fis-02\Year%20end\Current%20Form\Accounts\publishing\Account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NrPortbl\iManage\KEENEM\763757_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rPortbl\iManage\HASLAMN\1264192_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form"/>
      <sheetName val="Position"/>
      <sheetName val="Mvts in equity"/>
      <sheetName val="Cash flows"/>
      <sheetName val="Borrowings"/>
      <sheetName val="Mkt values"/>
      <sheetName val="Maturity"/>
      <sheetName val="Movements"/>
      <sheetName val="Commitments"/>
      <sheetName val="Notes 1-5"/>
      <sheetName val="Notes 6,7,8"/>
      <sheetName val="SOE CE Fin Perf"/>
      <sheetName val="SOE CE BS"/>
      <sheetName val="SOE CE Summary"/>
      <sheetName val="Notes 10 - 13"/>
      <sheetName val="Note 15"/>
      <sheetName val="Note 16"/>
      <sheetName val="Note 17"/>
      <sheetName val="note 19"/>
      <sheetName val="Xchecks"/>
      <sheetName val="analysis accounts"/>
      <sheetName val="consistency analysi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ttons"/>
      <sheetName val="Assumptions"/>
      <sheetName val="UOMI"/>
      <sheetName val="NRWTByPayer"/>
      <sheetName val="NRWTListed"/>
      <sheetName val="NRWTNoms"/>
      <sheetName val="OutturnData"/>
      <sheetName val="MacroInputs"/>
      <sheetName val="NZSFund"/>
      <sheetName val="ExAdj"/>
      <sheetName val="OpSurp"/>
      <sheetName val="AnnToQtr"/>
      <sheetName val="FIRST"/>
      <sheetName val="NRWT"/>
      <sheetName val="NRWTRex"/>
      <sheetName val="NRWTSumm"/>
      <sheetName val="FDWPbyPayer"/>
      <sheetName val="FDWP"/>
      <sheetName val="FDWPRex"/>
      <sheetName val="Dividends"/>
      <sheetName val="DWT"/>
      <sheetName val="DWTRex"/>
      <sheetName val="DWTSumm"/>
      <sheetName val="DWTDtl"/>
      <sheetName val="LossEqns"/>
      <sheetName val="ScratchPad"/>
      <sheetName val="Forecast"/>
      <sheetName val="Funds"/>
      <sheetName val="PandL"/>
      <sheetName val="MonthlySum"/>
      <sheetName val="AnnualSum"/>
      <sheetName val="AllRec"/>
      <sheetName val="SumAll"/>
      <sheetName val="ToSumFile"/>
      <sheetName val="ToAremos"/>
      <sheetName val="MonthTrak"/>
      <sheetName val="TrakChart"/>
      <sheetName val="TraxInput"/>
      <sheetName val="TrakCompare"/>
      <sheetName val="CompChart"/>
      <sheetName val="CompChartYTD"/>
      <sheetName val="Graphing"/>
      <sheetName val="OSvsCorptax"/>
      <sheetName val="CorpTaxJune"/>
      <sheetName val="OSJune"/>
      <sheetName val="Reckon"/>
      <sheetName val="ETRdata"/>
      <sheetName val="ETR1"/>
      <sheetName val="ETR2"/>
      <sheetName val="ETR3"/>
      <sheetName val="ETR4"/>
      <sheetName val="Alldiv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>
        <row r="3">
          <cell r="C3" t="str">
            <v>2005 PREFU</v>
          </cell>
          <cell r="D3" t="str">
            <v>2005 BEFU</v>
          </cell>
          <cell r="E3" t="str">
            <v>2004 DEFU</v>
          </cell>
          <cell r="F3" t="str">
            <v>2005 PREFU</v>
          </cell>
          <cell r="G3" t="str">
            <v>2005 BEFU</v>
          </cell>
          <cell r="H3" t="str">
            <v>2004 DEFU</v>
          </cell>
          <cell r="I3" t="str">
            <v>2005 PREFU</v>
          </cell>
          <cell r="J3" t="str">
            <v>2005 BEFU</v>
          </cell>
          <cell r="K3" t="str">
            <v>2004 DEFU</v>
          </cell>
        </row>
        <row r="21">
          <cell r="E21">
            <v>1</v>
          </cell>
        </row>
        <row r="23">
          <cell r="E23">
            <v>15</v>
          </cell>
        </row>
      </sheetData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Summary"/>
      <sheetName val="Tables"/>
      <sheetName val="Capital"/>
      <sheetName val="Savings"/>
      <sheetName val="Maori related"/>
      <sheetName val="Speaker"/>
      <sheetName val="Act"/>
      <sheetName val="Maori"/>
      <sheetName val="United_Future"/>
      <sheetName val="Key"/>
      <sheetName val="English"/>
      <sheetName val="Brownlee"/>
      <sheetName val="Power"/>
      <sheetName val="Ryall"/>
      <sheetName val="N_Smith"/>
      <sheetName val="Collins"/>
      <sheetName val="Tolley"/>
      <sheetName val="Finlayson"/>
      <sheetName val="D_Carter"/>
      <sheetName val="McCully"/>
      <sheetName val="Groser"/>
      <sheetName val="Mapp"/>
      <sheetName val="Joyce"/>
      <sheetName val="Te_Heuheu"/>
      <sheetName val="Bennett"/>
      <sheetName val="Heatley"/>
      <sheetName val="Wong"/>
      <sheetName val="Coleman"/>
      <sheetName val="Wilkinson"/>
      <sheetName val="Williamson"/>
      <sheetName val="Worth"/>
      <sheetName val="J_Carter"/>
      <sheetName val="Adjustments"/>
      <sheetName val="Cabinet_Decisions"/>
      <sheetName val="Contingency item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showGridLines="0" tabSelected="1" workbookViewId="0">
      <selection sqref="A1:A4"/>
    </sheetView>
  </sheetViews>
  <sheetFormatPr defaultRowHeight="15" x14ac:dyDescent="0.25"/>
  <sheetData>
    <row r="1" spans="1:1" ht="20.25" x14ac:dyDescent="0.3">
      <c r="A1" s="164" t="s">
        <v>155</v>
      </c>
    </row>
    <row r="2" spans="1:1" ht="20.25" x14ac:dyDescent="0.3">
      <c r="A2" s="164" t="s">
        <v>158</v>
      </c>
    </row>
    <row r="3" spans="1:1" ht="18" customHeight="1" x14ac:dyDescent="0.25">
      <c r="A3" s="165" t="s">
        <v>156</v>
      </c>
    </row>
    <row r="4" spans="1:1" ht="38.25" customHeight="1" x14ac:dyDescent="0.25">
      <c r="A4" s="166" t="s">
        <v>157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E21" sqref="E21"/>
    </sheetView>
  </sheetViews>
  <sheetFormatPr defaultRowHeight="15" x14ac:dyDescent="0.25"/>
  <cols>
    <col min="1" max="1" width="11.5703125" customWidth="1"/>
    <col min="2" max="2" width="21" bestFit="1" customWidth="1"/>
    <col min="3" max="3" width="23" bestFit="1" customWidth="1"/>
    <col min="4" max="4" width="20.42578125" customWidth="1"/>
    <col min="5" max="5" width="21.7109375" customWidth="1"/>
    <col min="6" max="6" width="14.7109375" customWidth="1"/>
    <col min="7" max="7" width="14.85546875" customWidth="1"/>
  </cols>
  <sheetData>
    <row r="1" spans="1:6" x14ac:dyDescent="0.25">
      <c r="A1" s="2" t="s">
        <v>123</v>
      </c>
    </row>
    <row r="2" spans="1:6" x14ac:dyDescent="0.25">
      <c r="A2" s="8" t="s">
        <v>9</v>
      </c>
    </row>
    <row r="3" spans="1:6" x14ac:dyDescent="0.25">
      <c r="B3" s="47"/>
      <c r="F3" s="99"/>
    </row>
    <row r="4" spans="1:6" x14ac:dyDescent="0.25">
      <c r="A4" s="134" t="s">
        <v>154</v>
      </c>
      <c r="B4" s="108" t="s">
        <v>39</v>
      </c>
      <c r="C4" s="108" t="s">
        <v>0</v>
      </c>
      <c r="F4" s="46"/>
    </row>
    <row r="5" spans="1:6" x14ac:dyDescent="0.25">
      <c r="A5" s="106" t="s">
        <v>47</v>
      </c>
      <c r="B5" s="97">
        <v>38780527000.000008</v>
      </c>
      <c r="C5" s="97">
        <v>-3904294000.0000005</v>
      </c>
      <c r="F5" s="46"/>
    </row>
    <row r="6" spans="1:6" x14ac:dyDescent="0.25">
      <c r="A6" s="106" t="s">
        <v>41</v>
      </c>
      <c r="B6" s="97">
        <v>22607273999.999996</v>
      </c>
      <c r="C6" s="97">
        <v>-13795247000</v>
      </c>
    </row>
    <row r="7" spans="1:6" x14ac:dyDescent="0.25">
      <c r="A7" s="106" t="s">
        <v>46</v>
      </c>
      <c r="B7" s="97">
        <v>26447803000</v>
      </c>
      <c r="C7" s="97">
        <v>-41127665000</v>
      </c>
    </row>
    <row r="8" spans="1:6" x14ac:dyDescent="0.25">
      <c r="A8" s="106" t="s">
        <v>45</v>
      </c>
      <c r="B8" s="97">
        <v>1001549000</v>
      </c>
      <c r="C8" s="97">
        <v>-1931319000.0000002</v>
      </c>
    </row>
    <row r="9" spans="1:6" x14ac:dyDescent="0.25">
      <c r="A9" s="106" t="s">
        <v>44</v>
      </c>
      <c r="B9" s="97">
        <v>5386759000.000001</v>
      </c>
      <c r="C9" s="97">
        <v>-71423745999.999985</v>
      </c>
    </row>
    <row r="10" spans="1:6" x14ac:dyDescent="0.25">
      <c r="A10" s="106" t="s">
        <v>43</v>
      </c>
      <c r="B10" s="97">
        <v>0</v>
      </c>
      <c r="C10" s="97">
        <v>-11004182000</v>
      </c>
    </row>
    <row r="11" spans="1:6" x14ac:dyDescent="0.25">
      <c r="A11" s="107" t="s">
        <v>128</v>
      </c>
      <c r="B11" s="98">
        <v>94223912000</v>
      </c>
      <c r="C11" s="98">
        <v>-143186453000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>
      <selection activeCell="B37" sqref="B37"/>
    </sheetView>
  </sheetViews>
  <sheetFormatPr defaultColWidth="9" defaultRowHeight="14.25" x14ac:dyDescent="0.2"/>
  <cols>
    <col min="1" max="1" width="21" style="2" customWidth="1"/>
    <col min="2" max="2" width="20.5703125" style="2" customWidth="1"/>
    <col min="3" max="3" width="23.42578125" style="2" customWidth="1"/>
    <col min="4" max="4" width="21" style="2" customWidth="1"/>
    <col min="5" max="5" width="22.140625" style="2" customWidth="1"/>
    <col min="6" max="6" width="19.42578125" style="2" customWidth="1"/>
    <col min="7" max="7" width="9" style="2"/>
    <col min="8" max="8" width="9.42578125" style="2" bestFit="1" customWidth="1"/>
    <col min="9" max="16384" width="9" style="2"/>
  </cols>
  <sheetData>
    <row r="1" spans="1:8" x14ac:dyDescent="0.2">
      <c r="A1" s="2" t="s">
        <v>134</v>
      </c>
    </row>
    <row r="2" spans="1:8" x14ac:dyDescent="0.2">
      <c r="A2" s="8" t="s">
        <v>9</v>
      </c>
    </row>
    <row r="3" spans="1:8" x14ac:dyDescent="0.2">
      <c r="F3" s="3"/>
    </row>
    <row r="4" spans="1:8" ht="15" x14ac:dyDescent="0.25">
      <c r="A4" s="145" t="s">
        <v>108</v>
      </c>
      <c r="B4" s="146" t="s">
        <v>130</v>
      </c>
      <c r="C4" s="146" t="s">
        <v>131</v>
      </c>
      <c r="D4" s="146" t="s">
        <v>132</v>
      </c>
      <c r="E4" s="146" t="s">
        <v>133</v>
      </c>
      <c r="F4" s="148" t="s">
        <v>49</v>
      </c>
    </row>
    <row r="5" spans="1:8" ht="15" x14ac:dyDescent="0.25">
      <c r="A5" s="147" t="s">
        <v>48</v>
      </c>
      <c r="B5" s="150">
        <v>-48.962541000000002</v>
      </c>
      <c r="C5" s="150">
        <v>0</v>
      </c>
      <c r="D5" s="112">
        <v>0</v>
      </c>
      <c r="E5" s="112">
        <v>0</v>
      </c>
      <c r="F5" s="151">
        <v>-48.962540999999987</v>
      </c>
      <c r="H5" s="151"/>
    </row>
    <row r="6" spans="1:8" ht="15" x14ac:dyDescent="0.25">
      <c r="A6" s="147" t="s">
        <v>47</v>
      </c>
      <c r="B6" s="150">
        <v>0</v>
      </c>
      <c r="C6" s="112">
        <v>-30.002541000000001</v>
      </c>
      <c r="D6" s="112">
        <v>-18.96</v>
      </c>
      <c r="E6" s="112">
        <v>0</v>
      </c>
      <c r="F6" s="151">
        <v>-30.002540999999987</v>
      </c>
      <c r="H6" s="151"/>
    </row>
    <row r="7" spans="1:8" ht="15" x14ac:dyDescent="0.25">
      <c r="A7" s="147" t="s">
        <v>41</v>
      </c>
      <c r="B7" s="150">
        <v>0</v>
      </c>
      <c r="C7" s="112">
        <v>-30.002540999999987</v>
      </c>
      <c r="D7" s="112">
        <v>0</v>
      </c>
      <c r="E7" s="112">
        <v>-0.830318</v>
      </c>
      <c r="F7" s="112">
        <v>-30.832858999999985</v>
      </c>
      <c r="H7" s="151"/>
    </row>
    <row r="8" spans="1:8" ht="15" x14ac:dyDescent="0.25">
      <c r="A8" s="147" t="s">
        <v>46</v>
      </c>
      <c r="B8" s="150">
        <v>0</v>
      </c>
      <c r="C8" s="112">
        <v>-30.832858999999985</v>
      </c>
      <c r="D8" s="112">
        <v>0</v>
      </c>
      <c r="E8" s="112">
        <v>-6.1468489999999996</v>
      </c>
      <c r="F8" s="112">
        <v>-36.979707999999988</v>
      </c>
      <c r="H8" s="151"/>
    </row>
    <row r="9" spans="1:8" ht="15" x14ac:dyDescent="0.25">
      <c r="A9" s="147" t="s">
        <v>45</v>
      </c>
      <c r="B9" s="150">
        <v>0</v>
      </c>
      <c r="C9" s="112">
        <v>-35.928966999999986</v>
      </c>
      <c r="D9" s="112">
        <v>-1.0507409999999999</v>
      </c>
      <c r="E9" s="112">
        <v>0</v>
      </c>
      <c r="F9" s="112">
        <v>-35.928966999999986</v>
      </c>
      <c r="H9" s="151"/>
    </row>
    <row r="10" spans="1:8" ht="15" x14ac:dyDescent="0.25">
      <c r="A10" s="147" t="s">
        <v>44</v>
      </c>
      <c r="B10" s="112">
        <v>0</v>
      </c>
      <c r="C10" s="112">
        <v>-35.928966999999986</v>
      </c>
      <c r="D10" s="112">
        <v>0</v>
      </c>
      <c r="E10" s="112">
        <v>0</v>
      </c>
      <c r="F10" s="112">
        <v>-35.928966999999986</v>
      </c>
      <c r="H10" s="151"/>
    </row>
    <row r="11" spans="1:8" ht="15" x14ac:dyDescent="0.25">
      <c r="A11" s="147" t="s">
        <v>43</v>
      </c>
      <c r="B11" s="112">
        <v>0</v>
      </c>
      <c r="C11" s="112">
        <v>-33.211965999999983</v>
      </c>
      <c r="D11" s="112">
        <v>-2.7170010000000002</v>
      </c>
      <c r="E11" s="112">
        <v>0</v>
      </c>
      <c r="F11" s="112">
        <v>-33.211965999999983</v>
      </c>
      <c r="H11" s="151"/>
    </row>
    <row r="12" spans="1:8" ht="15" x14ac:dyDescent="0.25">
      <c r="A12" s="147" t="s">
        <v>42</v>
      </c>
      <c r="B12" s="112">
        <v>-33.211965999999983</v>
      </c>
      <c r="C12" s="112">
        <v>0</v>
      </c>
      <c r="D12" s="112">
        <v>0</v>
      </c>
      <c r="E12" s="112">
        <v>0</v>
      </c>
      <c r="F12" s="112">
        <v>-33.211965999999983</v>
      </c>
      <c r="H12" s="151"/>
    </row>
    <row r="13" spans="1:8" x14ac:dyDescent="0.2">
      <c r="B13" s="92"/>
      <c r="C13" s="92"/>
      <c r="D13" s="92"/>
      <c r="E13" s="92"/>
      <c r="F13" s="3"/>
    </row>
    <row r="14" spans="1:8" x14ac:dyDescent="0.2">
      <c r="B14" s="92"/>
      <c r="C14" s="92"/>
      <c r="D14" s="92"/>
      <c r="E14" s="92"/>
      <c r="F14" s="3"/>
    </row>
    <row r="15" spans="1:8" x14ac:dyDescent="0.2">
      <c r="A15" s="2" t="s">
        <v>135</v>
      </c>
      <c r="B15" s="149"/>
      <c r="C15" s="149"/>
      <c r="D15" s="149"/>
      <c r="E15" s="149"/>
      <c r="F15" s="149"/>
    </row>
    <row r="16" spans="1:8" x14ac:dyDescent="0.2">
      <c r="B16" s="149"/>
      <c r="C16" s="149"/>
      <c r="D16" s="149"/>
      <c r="E16" s="149"/>
      <c r="F16" s="149"/>
    </row>
    <row r="17" spans="2:6" x14ac:dyDescent="0.2">
      <c r="B17" s="149"/>
      <c r="C17" s="149"/>
      <c r="D17" s="149"/>
      <c r="E17" s="149"/>
      <c r="F17" s="149"/>
    </row>
    <row r="18" spans="2:6" x14ac:dyDescent="0.2">
      <c r="B18" s="149"/>
      <c r="C18" s="149"/>
      <c r="D18" s="149"/>
      <c r="E18" s="149"/>
      <c r="F18" s="149"/>
    </row>
    <row r="19" spans="2:6" x14ac:dyDescent="0.2">
      <c r="B19" s="149"/>
      <c r="C19" s="149"/>
      <c r="D19" s="149"/>
      <c r="E19" s="149"/>
      <c r="F19" s="149"/>
    </row>
    <row r="20" spans="2:6" x14ac:dyDescent="0.2">
      <c r="B20" s="149"/>
      <c r="C20" s="149"/>
      <c r="D20" s="149"/>
      <c r="E20" s="149"/>
      <c r="F20" s="149"/>
    </row>
    <row r="21" spans="2:6" x14ac:dyDescent="0.2">
      <c r="B21" s="149"/>
      <c r="C21" s="149"/>
      <c r="D21" s="149"/>
      <c r="E21" s="149"/>
      <c r="F21" s="149"/>
    </row>
    <row r="22" spans="2:6" x14ac:dyDescent="0.2">
      <c r="B22" s="149"/>
      <c r="C22" s="149"/>
      <c r="D22" s="149"/>
      <c r="E22" s="149"/>
      <c r="F22" s="149"/>
    </row>
    <row r="23" spans="2:6" x14ac:dyDescent="0.2">
      <c r="B23" s="135"/>
      <c r="C23" s="135"/>
      <c r="D23" s="135"/>
      <c r="E23" s="135"/>
      <c r="F23" s="149"/>
    </row>
    <row r="24" spans="2:6" x14ac:dyDescent="0.2">
      <c r="B24" s="135"/>
      <c r="C24" s="135"/>
      <c r="D24" s="135"/>
      <c r="E24" s="135"/>
      <c r="F24" s="149"/>
    </row>
    <row r="25" spans="2:6" x14ac:dyDescent="0.2">
      <c r="B25" s="135"/>
      <c r="C25" s="135"/>
      <c r="D25" s="135"/>
      <c r="E25" s="135"/>
      <c r="F25" s="149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"/>
  <sheetViews>
    <sheetView workbookViewId="0"/>
  </sheetViews>
  <sheetFormatPr defaultColWidth="9" defaultRowHeight="14.25" x14ac:dyDescent="0.2"/>
  <cols>
    <col min="1" max="1" width="11.140625" style="2" customWidth="1"/>
    <col min="2" max="2" width="14.42578125" style="2" customWidth="1"/>
    <col min="3" max="3" width="14.85546875" style="2" customWidth="1"/>
    <col min="4" max="4" width="19.140625" style="2" customWidth="1"/>
    <col min="5" max="5" width="13" style="2" customWidth="1"/>
    <col min="6" max="6" width="17.28515625" style="2" customWidth="1"/>
    <col min="7" max="7" width="13.140625" style="2" customWidth="1"/>
    <col min="8" max="8" width="13.42578125" style="2" customWidth="1"/>
    <col min="9" max="9" width="13.5703125" style="2" customWidth="1"/>
    <col min="10" max="10" width="13.28515625" style="2" customWidth="1"/>
    <col min="11" max="11" width="12" style="2" customWidth="1"/>
    <col min="12" max="16384" width="9" style="2"/>
  </cols>
  <sheetData>
    <row r="1" spans="1:13" x14ac:dyDescent="0.2">
      <c r="A1" s="2" t="s">
        <v>124</v>
      </c>
    </row>
    <row r="2" spans="1:13" x14ac:dyDescent="0.2">
      <c r="A2" s="8" t="s">
        <v>9</v>
      </c>
    </row>
    <row r="4" spans="1:13" ht="46.15" customHeight="1" x14ac:dyDescent="0.25">
      <c r="A4" s="85" t="s">
        <v>109</v>
      </c>
      <c r="B4" s="96" t="s">
        <v>90</v>
      </c>
      <c r="C4" s="96" t="s">
        <v>89</v>
      </c>
      <c r="D4" s="96" t="s">
        <v>88</v>
      </c>
      <c r="E4" s="96" t="s">
        <v>87</v>
      </c>
      <c r="F4" s="96" t="s">
        <v>86</v>
      </c>
      <c r="G4" s="96" t="s">
        <v>85</v>
      </c>
      <c r="H4" s="96" t="s">
        <v>84</v>
      </c>
      <c r="I4" s="96" t="s">
        <v>83</v>
      </c>
      <c r="J4" s="96" t="s">
        <v>82</v>
      </c>
      <c r="K4" s="96" t="s">
        <v>81</v>
      </c>
      <c r="L4" s="100"/>
      <c r="M4" s="100"/>
    </row>
    <row r="5" spans="1:13" ht="15" x14ac:dyDescent="0.25">
      <c r="A5" s="87" t="s">
        <v>108</v>
      </c>
      <c r="B5" s="92">
        <v>29354.339000000007</v>
      </c>
      <c r="C5" s="92">
        <v>18120.790999999997</v>
      </c>
      <c r="D5" s="92">
        <v>3751.2289999999994</v>
      </c>
      <c r="E5" s="92">
        <v>1790.6799999999998</v>
      </c>
      <c r="F5" s="92">
        <v>1576.2980000000002</v>
      </c>
      <c r="G5" s="92">
        <v>847.63300000000004</v>
      </c>
      <c r="H5" s="92">
        <v>706.43400000000008</v>
      </c>
      <c r="I5" s="92">
        <v>370.15799999999996</v>
      </c>
      <c r="J5" s="92">
        <v>218.54600000000005</v>
      </c>
      <c r="K5" s="92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workbookViewId="0">
      <selection activeCell="J10" sqref="J10"/>
    </sheetView>
  </sheetViews>
  <sheetFormatPr defaultRowHeight="15" x14ac:dyDescent="0.25"/>
  <cols>
    <col min="1" max="1" width="12.5703125" customWidth="1"/>
    <col min="2" max="2" width="15" customWidth="1"/>
    <col min="3" max="3" width="16.5703125" customWidth="1"/>
    <col min="4" max="4" width="15.85546875" customWidth="1"/>
    <col min="5" max="5" width="11.85546875" customWidth="1"/>
    <col min="6" max="6" width="16.7109375" customWidth="1"/>
  </cols>
  <sheetData>
    <row r="1" spans="1:8" x14ac:dyDescent="0.25">
      <c r="A1" s="2" t="s">
        <v>125</v>
      </c>
    </row>
    <row r="2" spans="1:8" x14ac:dyDescent="0.25">
      <c r="A2" s="8" t="s">
        <v>9</v>
      </c>
    </row>
    <row r="4" spans="1:8" ht="45" x14ac:dyDescent="0.25">
      <c r="A4" s="85" t="s">
        <v>109</v>
      </c>
      <c r="B4" s="101" t="s">
        <v>80</v>
      </c>
      <c r="C4" s="96" t="s">
        <v>79</v>
      </c>
      <c r="D4" s="96" t="s">
        <v>78</v>
      </c>
      <c r="E4" s="96" t="s">
        <v>77</v>
      </c>
      <c r="F4" s="96" t="s">
        <v>76</v>
      </c>
      <c r="G4" s="94"/>
      <c r="H4" s="94"/>
    </row>
    <row r="5" spans="1:8" x14ac:dyDescent="0.25">
      <c r="A5" s="87" t="s">
        <v>108</v>
      </c>
      <c r="B5" s="92">
        <v>29569.303000000004</v>
      </c>
      <c r="C5" s="92">
        <v>1520.0869999999998</v>
      </c>
      <c r="D5" s="92">
        <v>1488.4099999999999</v>
      </c>
      <c r="E5" s="92">
        <v>1278.9839999999999</v>
      </c>
      <c r="F5" s="92">
        <v>5.0339999999999998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opLeftCell="A4" zoomScaleNormal="75" workbookViewId="0">
      <selection activeCell="A11" sqref="A11"/>
    </sheetView>
  </sheetViews>
  <sheetFormatPr defaultColWidth="7.85546875" defaultRowHeight="12.95" customHeight="1" x14ac:dyDescent="0.2"/>
  <cols>
    <col min="1" max="1" width="30.28515625" style="157" customWidth="1"/>
    <col min="2" max="16384" width="7.85546875" style="157"/>
  </cols>
  <sheetData>
    <row r="1" spans="1:6" s="158" customFormat="1" ht="15.75" customHeight="1" x14ac:dyDescent="0.25"/>
    <row r="2" spans="1:6" s="158" customFormat="1" ht="15.75" customHeight="1" x14ac:dyDescent="0.25"/>
    <row r="3" spans="1:6" s="158" customFormat="1" ht="15.75" customHeight="1" x14ac:dyDescent="0.25"/>
    <row r="4" spans="1:6" ht="12.95" customHeight="1" x14ac:dyDescent="0.2">
      <c r="A4" s="2" t="s">
        <v>151</v>
      </c>
    </row>
    <row r="5" spans="1:6" ht="12.95" customHeight="1" x14ac:dyDescent="0.2">
      <c r="A5" s="22" t="s">
        <v>9</v>
      </c>
    </row>
    <row r="6" spans="1:6" ht="6" customHeight="1" x14ac:dyDescent="0.2"/>
    <row r="7" spans="1:6" ht="12" customHeight="1" x14ac:dyDescent="0.2"/>
    <row r="8" spans="1:6" ht="4.7" customHeight="1" x14ac:dyDescent="0.2"/>
    <row r="9" spans="1:6" s="158" customFormat="1" ht="12.95" customHeight="1" x14ac:dyDescent="0.25"/>
    <row r="10" spans="1:6" s="158" customFormat="1" ht="12.95" customHeight="1" x14ac:dyDescent="0.2">
      <c r="B10" s="157" t="s">
        <v>150</v>
      </c>
    </row>
    <row r="11" spans="1:6" ht="12.95" customHeight="1" x14ac:dyDescent="0.25">
      <c r="A11" s="156" t="s">
        <v>108</v>
      </c>
      <c r="B11" s="48">
        <v>2014</v>
      </c>
      <c r="C11" s="48">
        <f>B11+1</f>
        <v>2015</v>
      </c>
      <c r="D11" s="48">
        <f>C11+1</f>
        <v>2016</v>
      </c>
      <c r="E11" s="48">
        <f>D11+1</f>
        <v>2017</v>
      </c>
      <c r="F11" s="48" t="s">
        <v>152</v>
      </c>
    </row>
    <row r="12" spans="1:6" ht="12.95" customHeight="1" x14ac:dyDescent="0.25">
      <c r="A12" s="1" t="s">
        <v>149</v>
      </c>
      <c r="B12" s="160">
        <v>1.667</v>
      </c>
      <c r="C12" s="153">
        <v>2.4470000000000001</v>
      </c>
      <c r="D12" s="153">
        <v>6.3810000000000002</v>
      </c>
      <c r="E12" s="153">
        <v>9.6150000000000002</v>
      </c>
      <c r="F12" s="153">
        <v>20.11</v>
      </c>
    </row>
    <row r="13" spans="1:6" ht="12.75" customHeight="1" x14ac:dyDescent="0.25">
      <c r="A13" s="1" t="s">
        <v>148</v>
      </c>
      <c r="B13" s="161">
        <v>3.242</v>
      </c>
      <c r="C13" s="157">
        <v>16.233000000000001</v>
      </c>
      <c r="D13" s="157">
        <v>7.6219999999999999</v>
      </c>
      <c r="E13" s="157">
        <v>0.96299999999999997</v>
      </c>
      <c r="F13" s="159">
        <v>28.060000000000002</v>
      </c>
    </row>
    <row r="14" spans="1:6" s="158" customFormat="1" ht="12.75" customHeight="1" x14ac:dyDescent="0.25">
      <c r="A14" s="1" t="s">
        <v>147</v>
      </c>
      <c r="B14" s="161">
        <v>3.0289999999999999</v>
      </c>
      <c r="C14" s="157">
        <v>9.0939999999999994</v>
      </c>
      <c r="D14" s="157">
        <v>17.183</v>
      </c>
      <c r="E14" s="157">
        <v>25.716999999999999</v>
      </c>
      <c r="F14" s="159">
        <v>55.022999999999996</v>
      </c>
    </row>
    <row r="15" spans="1:6" ht="12.95" customHeight="1" x14ac:dyDescent="0.25">
      <c r="A15" s="1" t="s">
        <v>2</v>
      </c>
      <c r="B15" s="161">
        <v>0.32400000000000001</v>
      </c>
      <c r="C15" s="157">
        <v>2.0859999999999999</v>
      </c>
      <c r="D15" s="157">
        <v>0.92</v>
      </c>
      <c r="E15" s="157">
        <v>2.1669999999999998</v>
      </c>
      <c r="F15" s="159">
        <v>5.4969999999999999</v>
      </c>
    </row>
    <row r="16" spans="1:6" s="158" customFormat="1" ht="12.75" customHeight="1" x14ac:dyDescent="0.25">
      <c r="A16" s="1" t="s">
        <v>3</v>
      </c>
      <c r="B16" s="161">
        <v>0.93500000000000005</v>
      </c>
      <c r="C16" s="157">
        <v>-7.9720000000000004</v>
      </c>
      <c r="D16" s="157">
        <v>-3.4239999999999999</v>
      </c>
      <c r="E16" s="157">
        <v>5.4649999999999999</v>
      </c>
      <c r="F16" s="159">
        <v>-4.9960000000000004</v>
      </c>
    </row>
    <row r="17" spans="1:6" s="158" customFormat="1" ht="12.95" customHeight="1" x14ac:dyDescent="0.25">
      <c r="A17" s="1" t="s">
        <v>32</v>
      </c>
      <c r="B17" s="161">
        <v>-2.395</v>
      </c>
      <c r="C17" s="157">
        <v>-5.2910000000000004</v>
      </c>
      <c r="D17" s="157">
        <v>-11.278</v>
      </c>
      <c r="E17" s="157">
        <v>-11.048</v>
      </c>
      <c r="F17" s="159">
        <v>-30.012</v>
      </c>
    </row>
    <row r="18" spans="1:6" s="158" customFormat="1" ht="12.95" customHeight="1" x14ac:dyDescent="0.25">
      <c r="A18" s="1" t="s">
        <v>145</v>
      </c>
      <c r="B18" s="161">
        <v>-1</v>
      </c>
      <c r="C18" s="157">
        <v>-2.37</v>
      </c>
      <c r="D18" s="157">
        <v>-4.7300000000000004</v>
      </c>
      <c r="E18" s="157">
        <v>-5.6429999999999998</v>
      </c>
      <c r="F18" s="159">
        <v>-13.743000000000002</v>
      </c>
    </row>
    <row r="19" spans="1:6" s="158" customFormat="1" ht="12.95" customHeight="1" x14ac:dyDescent="0.25">
      <c r="A19" s="1" t="s">
        <v>146</v>
      </c>
      <c r="B19" s="162">
        <v>5.8020000000000014</v>
      </c>
      <c r="C19" s="158">
        <v>14.226999999999997</v>
      </c>
      <c r="D19" s="158">
        <v>12.674000000000003</v>
      </c>
      <c r="E19" s="158">
        <v>27.236000000000004</v>
      </c>
    </row>
    <row r="20" spans="1:6" s="158" customFormat="1" ht="12.95" customHeight="1" x14ac:dyDescent="0.25"/>
    <row r="21" spans="1:6" s="158" customFormat="1" ht="12.95" customHeight="1" x14ac:dyDescent="0.25"/>
    <row r="22" spans="1:6" s="158" customFormat="1" ht="12.95" customHeight="1" x14ac:dyDescent="0.25"/>
    <row r="23" spans="1:6" s="158" customFormat="1" ht="12.95" customHeight="1" x14ac:dyDescent="0.25"/>
    <row r="24" spans="1:6" s="158" customFormat="1" ht="12.95" customHeight="1" x14ac:dyDescent="0.25"/>
    <row r="25" spans="1:6" s="158" customFormat="1" ht="12.95" customHeight="1" x14ac:dyDescent="0.25"/>
    <row r="26" spans="1:6" s="158" customFormat="1" ht="12.95" customHeight="1" x14ac:dyDescent="0.25"/>
    <row r="27" spans="1:6" s="158" customFormat="1" ht="12.95" customHeight="1" x14ac:dyDescent="0.25"/>
    <row r="28" spans="1:6" s="158" customFormat="1" ht="12.95" customHeight="1" x14ac:dyDescent="0.25"/>
    <row r="29" spans="1:6" s="158" customFormat="1" ht="12.95" customHeight="1" x14ac:dyDescent="0.25"/>
    <row r="30" spans="1:6" s="158" customFormat="1" ht="12.95" customHeight="1" x14ac:dyDescent="0.25"/>
    <row r="31" spans="1:6" s="158" customFormat="1" ht="12.95" customHeight="1" x14ac:dyDescent="0.25"/>
    <row r="32" spans="1:6" s="158" customFormat="1" ht="12.95" customHeight="1" x14ac:dyDescent="0.25"/>
    <row r="33" s="158" customFormat="1" ht="12.95" customHeight="1" x14ac:dyDescent="0.25"/>
    <row r="34" s="158" customFormat="1" ht="12.75" customHeight="1" x14ac:dyDescent="0.25"/>
    <row r="35" s="158" customFormat="1" ht="12.95" customHeight="1" x14ac:dyDescent="0.25"/>
    <row r="36" ht="5.25" customHeight="1" x14ac:dyDescent="0.2"/>
  </sheetData>
  <pageMargins left="0.75" right="0.75" top="1" bottom="1" header="0.5" footer="0.5"/>
  <pageSetup paperSize="9" scale="59" orientation="landscape" r:id="rId1"/>
  <headerFooter alignWithMargins="0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workbookViewId="0">
      <selection activeCell="D9" sqref="D9"/>
    </sheetView>
  </sheetViews>
  <sheetFormatPr defaultColWidth="9.140625" defaultRowHeight="14.25" x14ac:dyDescent="0.2"/>
  <cols>
    <col min="1" max="1" width="20.5703125" style="2" customWidth="1"/>
    <col min="2" max="11" width="11.7109375" style="2" bestFit="1" customWidth="1"/>
    <col min="12" max="14" width="11.5703125" style="2" bestFit="1" customWidth="1"/>
    <col min="15" max="16384" width="9.140625" style="2"/>
  </cols>
  <sheetData>
    <row r="1" spans="1:11" x14ac:dyDescent="0.2">
      <c r="A1" s="2" t="s">
        <v>126</v>
      </c>
    </row>
    <row r="2" spans="1:11" x14ac:dyDescent="0.2">
      <c r="A2" s="8" t="s">
        <v>9</v>
      </c>
    </row>
    <row r="4" spans="1:11" ht="15" x14ac:dyDescent="0.25">
      <c r="A4" s="144" t="s">
        <v>108</v>
      </c>
      <c r="B4" s="143">
        <v>2008</v>
      </c>
      <c r="C4" s="143">
        <v>2009</v>
      </c>
      <c r="D4" s="143">
        <v>2010</v>
      </c>
      <c r="E4" s="143">
        <v>2011</v>
      </c>
      <c r="F4" s="143">
        <v>2012</v>
      </c>
      <c r="G4" s="143">
        <v>2013</v>
      </c>
      <c r="H4" s="143">
        <v>2014</v>
      </c>
      <c r="I4" s="143">
        <v>2015</v>
      </c>
      <c r="J4" s="143">
        <v>2016</v>
      </c>
      <c r="K4" s="143">
        <v>2017</v>
      </c>
    </row>
    <row r="5" spans="1:11" ht="15" x14ac:dyDescent="0.25">
      <c r="A5" s="141" t="s">
        <v>4</v>
      </c>
      <c r="B5" s="112">
        <v>10.257999999999999</v>
      </c>
      <c r="C5" s="112">
        <v>17.119</v>
      </c>
      <c r="D5" s="112">
        <v>26.738</v>
      </c>
      <c r="E5" s="112">
        <v>40.128</v>
      </c>
      <c r="F5" s="112">
        <v>50.670999999999999</v>
      </c>
      <c r="G5" s="112">
        <v>55.835000000000001</v>
      </c>
      <c r="H5" s="112">
        <v>59.930999999999997</v>
      </c>
      <c r="I5" s="112">
        <v>60.631</v>
      </c>
      <c r="J5" s="112">
        <v>61.88</v>
      </c>
      <c r="K5" s="112">
        <v>59.48</v>
      </c>
    </row>
    <row r="6" spans="1:11" ht="15" x14ac:dyDescent="0.25">
      <c r="A6" s="141" t="s">
        <v>5</v>
      </c>
      <c r="B6" s="142">
        <v>5.4263360858226521</v>
      </c>
      <c r="C6" s="142">
        <v>9.031390134529147</v>
      </c>
      <c r="D6" s="142">
        <v>13.590318334070336</v>
      </c>
      <c r="E6" s="142">
        <v>19.493806169540928</v>
      </c>
      <c r="F6" s="142">
        <v>23.555964650479524</v>
      </c>
      <c r="G6" s="142">
        <v>25.528072421360644</v>
      </c>
      <c r="H6" s="142">
        <v>25.368155939808251</v>
      </c>
      <c r="I6" s="142">
        <v>24.941175502682068</v>
      </c>
      <c r="J6" s="142">
        <v>24.438116827468001</v>
      </c>
      <c r="K6" s="142">
        <v>22.18566883376041</v>
      </c>
    </row>
    <row r="8" spans="1:11" ht="15" x14ac:dyDescent="0.25">
      <c r="A8" s="137"/>
      <c r="B8" s="138"/>
      <c r="C8" s="92"/>
      <c r="D8" s="92"/>
      <c r="E8" s="92"/>
      <c r="F8" s="92"/>
      <c r="G8" s="92"/>
      <c r="H8" s="92"/>
      <c r="I8" s="92"/>
      <c r="J8" s="92"/>
      <c r="K8" s="92"/>
    </row>
    <row r="9" spans="1:11" x14ac:dyDescent="0.2">
      <c r="A9" s="93"/>
      <c r="B9" s="138"/>
      <c r="C9" s="92"/>
      <c r="D9" s="92"/>
      <c r="E9" s="92"/>
      <c r="F9" s="92"/>
      <c r="G9" s="92"/>
      <c r="H9" s="92"/>
      <c r="I9" s="92"/>
      <c r="J9" s="92"/>
      <c r="K9" s="92"/>
    </row>
    <row r="10" spans="1:11" ht="15" x14ac:dyDescent="0.25">
      <c r="A10" s="139"/>
      <c r="B10" s="138"/>
      <c r="C10" s="92"/>
      <c r="D10" s="92"/>
      <c r="E10" s="92"/>
      <c r="F10" s="92"/>
      <c r="G10" s="92"/>
      <c r="H10" s="92"/>
      <c r="I10" s="92"/>
      <c r="J10" s="92"/>
      <c r="K10" s="92"/>
    </row>
    <row r="11" spans="1:11" x14ac:dyDescent="0.2">
      <c r="A11" s="93"/>
      <c r="B11" s="93"/>
    </row>
    <row r="12" spans="1:11" x14ac:dyDescent="0.2">
      <c r="A12" s="93"/>
      <c r="B12" s="140"/>
      <c r="C12" s="136"/>
      <c r="D12" s="136"/>
      <c r="E12" s="136"/>
      <c r="F12" s="136"/>
      <c r="G12" s="136"/>
      <c r="H12" s="136"/>
      <c r="I12" s="136"/>
      <c r="J12" s="136"/>
      <c r="K12" s="136"/>
    </row>
    <row r="13" spans="1:11" x14ac:dyDescent="0.2">
      <c r="A13" s="93"/>
      <c r="B13" s="140"/>
      <c r="C13" s="136"/>
      <c r="D13" s="136"/>
      <c r="E13" s="136"/>
      <c r="F13" s="136"/>
      <c r="G13" s="136"/>
      <c r="H13" s="136"/>
      <c r="I13" s="136"/>
      <c r="J13" s="136"/>
      <c r="K13" s="136"/>
    </row>
    <row r="14" spans="1:11" x14ac:dyDescent="0.2">
      <c r="B14" s="136"/>
      <c r="C14" s="136"/>
      <c r="D14" s="136"/>
      <c r="E14" s="136"/>
      <c r="F14" s="136"/>
      <c r="G14" s="136"/>
      <c r="H14" s="136"/>
      <c r="I14" s="136"/>
      <c r="J14" s="136"/>
      <c r="K14" s="136"/>
    </row>
    <row r="15" spans="1:11" x14ac:dyDescent="0.2">
      <c r="B15" s="136"/>
      <c r="C15" s="136"/>
      <c r="D15" s="136"/>
      <c r="E15" s="140"/>
      <c r="F15" s="136"/>
      <c r="G15" s="136"/>
      <c r="H15" s="136"/>
      <c r="I15" s="136"/>
      <c r="J15" s="136"/>
      <c r="K15" s="136"/>
    </row>
    <row r="16" spans="1:11" x14ac:dyDescent="0.2">
      <c r="B16" s="136"/>
      <c r="C16" s="136"/>
      <c r="D16" s="140"/>
      <c r="E16" s="136"/>
      <c r="F16" s="136"/>
      <c r="G16" s="136"/>
      <c r="H16" s="136"/>
      <c r="I16" s="136"/>
      <c r="J16" s="136"/>
      <c r="K16" s="136"/>
    </row>
    <row r="17" spans="2:11" x14ac:dyDescent="0.2">
      <c r="B17" s="136"/>
      <c r="C17" s="136"/>
      <c r="D17" s="136"/>
      <c r="E17" s="136"/>
      <c r="F17" s="136"/>
      <c r="G17" s="136"/>
      <c r="H17" s="136"/>
      <c r="I17" s="136"/>
      <c r="J17" s="136"/>
      <c r="K17" s="136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A17" sqref="A17"/>
    </sheetView>
  </sheetViews>
  <sheetFormatPr defaultRowHeight="15" x14ac:dyDescent="0.25"/>
  <cols>
    <col min="1" max="1" width="28.85546875" customWidth="1"/>
    <col min="3" max="4" width="11" customWidth="1"/>
  </cols>
  <sheetData>
    <row r="1" spans="1:5" x14ac:dyDescent="0.25">
      <c r="A1" s="2" t="s">
        <v>127</v>
      </c>
    </row>
    <row r="2" spans="1:5" x14ac:dyDescent="0.25">
      <c r="A2" s="8" t="s">
        <v>9</v>
      </c>
    </row>
    <row r="3" spans="1:5" x14ac:dyDescent="0.25">
      <c r="A3" s="2"/>
      <c r="B3" s="2"/>
      <c r="C3" s="2"/>
      <c r="D3" s="2"/>
    </row>
    <row r="4" spans="1:5" x14ac:dyDescent="0.25">
      <c r="A4" s="102" t="s">
        <v>108</v>
      </c>
      <c r="B4" s="167" t="s">
        <v>39</v>
      </c>
      <c r="C4" s="167" t="s">
        <v>0</v>
      </c>
      <c r="D4" s="167" t="s">
        <v>36</v>
      </c>
    </row>
    <row r="5" spans="1:5" x14ac:dyDescent="0.25">
      <c r="A5" s="103" t="s">
        <v>116</v>
      </c>
      <c r="B5" s="168"/>
      <c r="C5" s="168"/>
      <c r="D5" s="168"/>
    </row>
    <row r="6" spans="1:5" x14ac:dyDescent="0.25">
      <c r="A6" s="102" t="s">
        <v>55</v>
      </c>
      <c r="B6" s="2">
        <v>163</v>
      </c>
      <c r="C6" s="2">
        <v>20</v>
      </c>
      <c r="D6" s="2">
        <v>143</v>
      </c>
    </row>
    <row r="7" spans="1:5" x14ac:dyDescent="0.25">
      <c r="A7" s="102" t="s">
        <v>54</v>
      </c>
      <c r="B7" s="2">
        <v>94</v>
      </c>
      <c r="C7" s="2">
        <v>143</v>
      </c>
      <c r="D7" s="2">
        <v>-49</v>
      </c>
    </row>
    <row r="8" spans="1:5" x14ac:dyDescent="0.25">
      <c r="A8" s="102" t="s">
        <v>111</v>
      </c>
      <c r="B8" s="2">
        <v>57</v>
      </c>
      <c r="C8" s="2">
        <v>34</v>
      </c>
      <c r="D8" s="2">
        <v>23</v>
      </c>
    </row>
    <row r="9" spans="1:5" x14ac:dyDescent="0.25">
      <c r="A9" s="102" t="s">
        <v>112</v>
      </c>
      <c r="B9" s="2">
        <v>314</v>
      </c>
      <c r="C9" s="2">
        <v>197</v>
      </c>
      <c r="D9" s="2">
        <v>117</v>
      </c>
    </row>
    <row r="10" spans="1:5" x14ac:dyDescent="0.25">
      <c r="A10" s="102" t="s">
        <v>113</v>
      </c>
      <c r="B10" s="104">
        <v>3917</v>
      </c>
      <c r="C10" s="104">
        <v>4195</v>
      </c>
      <c r="D10" s="2">
        <v>-278</v>
      </c>
    </row>
    <row r="11" spans="1:5" x14ac:dyDescent="0.25">
      <c r="A11" s="106" t="s">
        <v>114</v>
      </c>
      <c r="B11" s="105">
        <v>4321</v>
      </c>
      <c r="C11" s="105">
        <v>4392</v>
      </c>
      <c r="D11" s="93">
        <v>-161</v>
      </c>
      <c r="E11" s="46"/>
    </row>
    <row r="12" spans="1:5" x14ac:dyDescent="0.25">
      <c r="A12" s="2"/>
      <c r="B12" s="93"/>
      <c r="C12" s="93"/>
      <c r="D12" s="93"/>
      <c r="E12" s="46"/>
    </row>
    <row r="13" spans="1:5" x14ac:dyDescent="0.25">
      <c r="A13" s="2"/>
      <c r="B13" s="2"/>
      <c r="C13" s="2"/>
      <c r="D13" s="2"/>
    </row>
    <row r="17" spans="3:3" x14ac:dyDescent="0.25">
      <c r="C17" s="46"/>
    </row>
  </sheetData>
  <mergeCells count="3">
    <mergeCell ref="B4:B5"/>
    <mergeCell ref="C4:C5"/>
    <mergeCell ref="D4:D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workbookViewId="0">
      <selection activeCell="A4" sqref="A4:N5"/>
    </sheetView>
  </sheetViews>
  <sheetFormatPr defaultRowHeight="15" x14ac:dyDescent="0.25"/>
  <cols>
    <col min="1" max="1" width="23.28515625" style="1" customWidth="1"/>
    <col min="2" max="9" width="9.140625" style="1"/>
    <col min="10" max="14" width="11.28515625" style="1" bestFit="1" customWidth="1"/>
    <col min="15" max="16384" width="9.140625" style="1"/>
  </cols>
  <sheetData>
    <row r="1" spans="1:14" x14ac:dyDescent="0.25">
      <c r="A1" s="2" t="s">
        <v>142</v>
      </c>
      <c r="F1" s="2"/>
    </row>
    <row r="2" spans="1:14" x14ac:dyDescent="0.25">
      <c r="A2" s="22" t="s">
        <v>9</v>
      </c>
      <c r="F2" s="22"/>
    </row>
    <row r="4" spans="1:14" x14ac:dyDescent="0.25">
      <c r="A4" s="156" t="s">
        <v>143</v>
      </c>
      <c r="B4" s="48">
        <v>2010</v>
      </c>
      <c r="C4" s="48">
        <v>2011</v>
      </c>
      <c r="D4" s="48">
        <v>2012</v>
      </c>
      <c r="E4" s="48">
        <v>2013</v>
      </c>
      <c r="F4" s="48">
        <v>2014</v>
      </c>
      <c r="G4" s="48">
        <v>2015</v>
      </c>
      <c r="H4" s="48">
        <v>2016</v>
      </c>
      <c r="I4" s="48">
        <v>2017</v>
      </c>
      <c r="J4" s="48">
        <v>2018</v>
      </c>
      <c r="K4" s="48">
        <v>2019</v>
      </c>
      <c r="L4" s="48">
        <v>2020</v>
      </c>
      <c r="M4" s="48">
        <v>2021</v>
      </c>
      <c r="N4" s="48">
        <v>2022</v>
      </c>
    </row>
    <row r="5" spans="1:14" x14ac:dyDescent="0.25">
      <c r="A5" s="1" t="s">
        <v>137</v>
      </c>
      <c r="B5" s="152">
        <v>110.955</v>
      </c>
      <c r="C5" s="153">
        <v>113.634</v>
      </c>
      <c r="D5" s="153">
        <v>121.218</v>
      </c>
      <c r="E5" s="153">
        <v>124.348</v>
      </c>
      <c r="F5" s="153">
        <v>133.15799999999999</v>
      </c>
      <c r="G5" s="153">
        <v>139.70599999999999</v>
      </c>
      <c r="H5" s="153">
        <v>149.41900000000001</v>
      </c>
      <c r="I5" s="153">
        <v>162.649</v>
      </c>
      <c r="J5" s="153">
        <v>166.4</v>
      </c>
      <c r="K5" s="153">
        <v>174.6</v>
      </c>
      <c r="L5" s="153">
        <v>180.3</v>
      </c>
      <c r="M5" s="153">
        <v>185.1</v>
      </c>
      <c r="N5" s="153">
        <v>189.8</v>
      </c>
    </row>
    <row r="6" spans="1:14" x14ac:dyDescent="0.25">
      <c r="A6" s="1" t="s">
        <v>1</v>
      </c>
      <c r="B6" s="154">
        <v>60</v>
      </c>
      <c r="C6" s="155">
        <v>73.525999999999996</v>
      </c>
      <c r="D6" s="155">
        <v>72.5</v>
      </c>
      <c r="E6" s="155">
        <v>72.378</v>
      </c>
      <c r="F6" s="155">
        <v>74.635999999999996</v>
      </c>
      <c r="G6" s="155">
        <v>87.039000000000001</v>
      </c>
      <c r="H6" s="155">
        <v>87.921000000000006</v>
      </c>
      <c r="I6" s="155">
        <v>94.224000000000004</v>
      </c>
      <c r="J6" s="155">
        <v>92.4</v>
      </c>
      <c r="K6" s="155">
        <v>89.7</v>
      </c>
      <c r="L6" s="155">
        <v>93.2</v>
      </c>
      <c r="M6" s="155">
        <v>96.5</v>
      </c>
      <c r="N6" s="155">
        <v>112.6</v>
      </c>
    </row>
    <row r="7" spans="1:14" x14ac:dyDescent="0.25">
      <c r="A7" s="1" t="s">
        <v>138</v>
      </c>
      <c r="B7" s="154">
        <v>52.4</v>
      </c>
      <c r="C7" s="155">
        <v>58.054000000000002</v>
      </c>
      <c r="D7" s="155">
        <v>46.6</v>
      </c>
      <c r="E7" s="155">
        <v>47.69</v>
      </c>
      <c r="F7" s="155">
        <v>49.03</v>
      </c>
      <c r="G7" s="155">
        <v>52.469000000000001</v>
      </c>
      <c r="H7" s="155">
        <v>55.338999999999999</v>
      </c>
      <c r="I7" s="155">
        <v>56.735999999999997</v>
      </c>
      <c r="J7" s="155">
        <v>57.5</v>
      </c>
      <c r="K7" s="155">
        <v>59</v>
      </c>
      <c r="L7" s="155">
        <v>60</v>
      </c>
      <c r="M7" s="155">
        <v>61.1</v>
      </c>
      <c r="N7" s="155">
        <v>62.4</v>
      </c>
    </row>
    <row r="8" spans="1:14" x14ac:dyDescent="0.25">
      <c r="A8" s="1" t="s">
        <v>6</v>
      </c>
      <c r="B8" s="152">
        <f>SUM(B5:B7)</f>
        <v>223.35499999999999</v>
      </c>
      <c r="C8" s="153">
        <f t="shared" ref="C8:N8" si="0">SUM(C5:C7)</f>
        <v>245.214</v>
      </c>
      <c r="D8" s="153">
        <f t="shared" si="0"/>
        <v>240.31800000000001</v>
      </c>
      <c r="E8" s="153">
        <f t="shared" si="0"/>
        <v>244.416</v>
      </c>
      <c r="F8" s="153">
        <f t="shared" si="0"/>
        <v>256.82399999999996</v>
      </c>
      <c r="G8" s="153">
        <f t="shared" si="0"/>
        <v>279.214</v>
      </c>
      <c r="H8" s="153">
        <f t="shared" si="0"/>
        <v>292.67900000000003</v>
      </c>
      <c r="I8" s="153">
        <f t="shared" si="0"/>
        <v>313.60899999999998</v>
      </c>
      <c r="J8" s="153">
        <f t="shared" si="0"/>
        <v>316.3</v>
      </c>
      <c r="K8" s="153">
        <f t="shared" si="0"/>
        <v>323.3</v>
      </c>
      <c r="L8" s="153">
        <f t="shared" si="0"/>
        <v>333.5</v>
      </c>
      <c r="M8" s="153">
        <f t="shared" si="0"/>
        <v>342.70000000000005</v>
      </c>
      <c r="N8" s="153">
        <f t="shared" si="0"/>
        <v>364.79999999999995</v>
      </c>
    </row>
    <row r="9" spans="1:14" x14ac:dyDescent="0.25">
      <c r="B9" s="154"/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</row>
    <row r="10" spans="1:14" x14ac:dyDescent="0.25">
      <c r="A10" s="1" t="s">
        <v>139</v>
      </c>
      <c r="B10" s="154">
        <v>-13.9</v>
      </c>
      <c r="C10" s="155">
        <v>-16.353999999999999</v>
      </c>
      <c r="D10" s="155">
        <v>-17.600000000000001</v>
      </c>
      <c r="E10" s="155">
        <v>-16.14</v>
      </c>
      <c r="F10" s="155">
        <v>-17.015000000000001</v>
      </c>
      <c r="G10" s="155">
        <v>-17.625</v>
      </c>
      <c r="H10" s="155">
        <v>-19.222999999999999</v>
      </c>
      <c r="I10" s="155">
        <v>-20.088999999999999</v>
      </c>
      <c r="J10" s="155">
        <v>-20.100000000000001</v>
      </c>
      <c r="K10" s="155">
        <v>-20.3</v>
      </c>
      <c r="L10" s="155">
        <v>-20.100000000000001</v>
      </c>
      <c r="M10" s="155">
        <v>-20</v>
      </c>
      <c r="N10" s="155">
        <v>-19.600000000000001</v>
      </c>
    </row>
    <row r="11" spans="1:14" x14ac:dyDescent="0.25">
      <c r="A11" s="1" t="s">
        <v>140</v>
      </c>
      <c r="B11" s="154">
        <v>-92.466999999999999</v>
      </c>
      <c r="C11" s="155">
        <v>-120.742</v>
      </c>
      <c r="D11" s="155">
        <v>-134.83799999999999</v>
      </c>
      <c r="E11" s="155">
        <v>-130.05199999999999</v>
      </c>
      <c r="F11" s="155">
        <v>-129.589</v>
      </c>
      <c r="G11" s="155">
        <v>-137.21799999999999</v>
      </c>
      <c r="H11" s="155">
        <v>-144.35400000000001</v>
      </c>
      <c r="I11" s="155">
        <v>-143.18600000000001</v>
      </c>
      <c r="J11" s="155">
        <v>-138.9</v>
      </c>
      <c r="K11" s="155">
        <v>-137.80000000000001</v>
      </c>
      <c r="L11" s="155">
        <v>-138.4</v>
      </c>
      <c r="M11" s="155">
        <v>-136.30000000000001</v>
      </c>
      <c r="N11" s="155">
        <v>-144.30000000000001</v>
      </c>
    </row>
    <row r="12" spans="1:14" x14ac:dyDescent="0.25">
      <c r="A12" s="1" t="s">
        <v>141</v>
      </c>
      <c r="B12" s="154">
        <v>-22</v>
      </c>
      <c r="C12" s="155">
        <v>-27.231999999999999</v>
      </c>
      <c r="D12" s="155">
        <v>-28.1</v>
      </c>
      <c r="E12" s="155">
        <v>-28.213000000000001</v>
      </c>
      <c r="F12" s="155">
        <v>-29.523</v>
      </c>
      <c r="G12" s="155">
        <v>-32.134999999999998</v>
      </c>
      <c r="H12" s="155">
        <v>-33.581000000000003</v>
      </c>
      <c r="I12" s="155">
        <v>-33.862000000000002</v>
      </c>
      <c r="J12" s="155">
        <v>-34.9</v>
      </c>
      <c r="K12" s="155">
        <v>-36.799999999999997</v>
      </c>
      <c r="L12" s="155">
        <v>-38.1</v>
      </c>
      <c r="M12" s="155">
        <v>-39.299999999999997</v>
      </c>
      <c r="N12" s="155">
        <v>-40.700000000000003</v>
      </c>
    </row>
    <row r="13" spans="1:14" x14ac:dyDescent="0.25">
      <c r="A13" s="1" t="s">
        <v>35</v>
      </c>
      <c r="B13" s="152">
        <f>SUM(B10:B12)</f>
        <v>-128.36700000000002</v>
      </c>
      <c r="C13" s="153">
        <f t="shared" ref="C13:N13" si="1">SUM(C10:C12)</f>
        <v>-164.328</v>
      </c>
      <c r="D13" s="153">
        <f t="shared" si="1"/>
        <v>-180.53799999999998</v>
      </c>
      <c r="E13" s="153">
        <f t="shared" si="1"/>
        <v>-174.405</v>
      </c>
      <c r="F13" s="153">
        <f t="shared" si="1"/>
        <v>-176.12699999999998</v>
      </c>
      <c r="G13" s="153">
        <f t="shared" si="1"/>
        <v>-186.97799999999998</v>
      </c>
      <c r="H13" s="153">
        <f t="shared" si="1"/>
        <v>-197.15800000000002</v>
      </c>
      <c r="I13" s="153">
        <f t="shared" si="1"/>
        <v>-197.137</v>
      </c>
      <c r="J13" s="153">
        <f t="shared" si="1"/>
        <v>-193.9</v>
      </c>
      <c r="K13" s="153">
        <f t="shared" si="1"/>
        <v>-194.90000000000003</v>
      </c>
      <c r="L13" s="153">
        <f t="shared" si="1"/>
        <v>-196.6</v>
      </c>
      <c r="M13" s="153">
        <f t="shared" si="1"/>
        <v>-195.60000000000002</v>
      </c>
      <c r="N13" s="153">
        <f t="shared" si="1"/>
        <v>-204.60000000000002</v>
      </c>
    </row>
    <row r="15" spans="1:14" x14ac:dyDescent="0.25">
      <c r="A15" s="45" t="s">
        <v>144</v>
      </c>
      <c r="B15" s="152">
        <f>B13+B8</f>
        <v>94.987999999999971</v>
      </c>
      <c r="C15" s="153">
        <f t="shared" ref="C15:N15" si="2">C13+C8</f>
        <v>80.885999999999996</v>
      </c>
      <c r="D15" s="153">
        <f t="shared" si="2"/>
        <v>59.78000000000003</v>
      </c>
      <c r="E15" s="153">
        <f t="shared" si="2"/>
        <v>70.010999999999996</v>
      </c>
      <c r="F15" s="153">
        <f t="shared" si="2"/>
        <v>80.696999999999974</v>
      </c>
      <c r="G15" s="153">
        <f t="shared" si="2"/>
        <v>92.236000000000018</v>
      </c>
      <c r="H15" s="153">
        <f t="shared" si="2"/>
        <v>95.521000000000015</v>
      </c>
      <c r="I15" s="153">
        <f t="shared" si="2"/>
        <v>116.47199999999998</v>
      </c>
      <c r="J15" s="153">
        <f t="shared" si="2"/>
        <v>122.4</v>
      </c>
      <c r="K15" s="153">
        <f t="shared" si="2"/>
        <v>128.39999999999998</v>
      </c>
      <c r="L15" s="153">
        <f t="shared" si="2"/>
        <v>136.9</v>
      </c>
      <c r="M15" s="153">
        <f t="shared" si="2"/>
        <v>147.10000000000002</v>
      </c>
      <c r="N15" s="153">
        <f t="shared" si="2"/>
        <v>160.19999999999993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workbookViewId="0">
      <selection activeCell="B8" sqref="B8"/>
    </sheetView>
  </sheetViews>
  <sheetFormatPr defaultColWidth="9" defaultRowHeight="14.25" x14ac:dyDescent="0.2"/>
  <cols>
    <col min="1" max="1" width="20.7109375" style="2" customWidth="1"/>
    <col min="2" max="16384" width="9" style="2"/>
  </cols>
  <sheetData>
    <row r="1" spans="1:10" x14ac:dyDescent="0.2">
      <c r="A1" s="2" t="s">
        <v>117</v>
      </c>
    </row>
    <row r="2" spans="1:10" x14ac:dyDescent="0.2">
      <c r="A2" s="8" t="s">
        <v>9</v>
      </c>
    </row>
    <row r="4" spans="1:10" ht="15" x14ac:dyDescent="0.2">
      <c r="A4" s="83" t="s">
        <v>11</v>
      </c>
      <c r="B4" s="23">
        <v>2005</v>
      </c>
      <c r="C4" s="23">
        <v>2009</v>
      </c>
      <c r="D4" s="23">
        <v>2013</v>
      </c>
      <c r="E4" s="24">
        <v>2017</v>
      </c>
      <c r="F4" s="23">
        <v>2018</v>
      </c>
      <c r="G4" s="23">
        <v>2019</v>
      </c>
      <c r="H4" s="23">
        <v>2020</v>
      </c>
      <c r="I4" s="23">
        <v>2021</v>
      </c>
      <c r="J4" s="25">
        <v>2022</v>
      </c>
    </row>
    <row r="5" spans="1:10" ht="30" x14ac:dyDescent="0.2">
      <c r="A5" s="84" t="s">
        <v>115</v>
      </c>
      <c r="B5" s="37" t="s">
        <v>12</v>
      </c>
      <c r="C5" s="37" t="s">
        <v>13</v>
      </c>
      <c r="D5" s="37" t="s">
        <v>13</v>
      </c>
      <c r="E5" s="38" t="s">
        <v>13</v>
      </c>
      <c r="F5" s="37" t="s">
        <v>14</v>
      </c>
      <c r="G5" s="37" t="s">
        <v>14</v>
      </c>
      <c r="H5" s="37" t="s">
        <v>14</v>
      </c>
      <c r="I5" s="37" t="s">
        <v>14</v>
      </c>
      <c r="J5" s="39" t="s">
        <v>14</v>
      </c>
    </row>
    <row r="6" spans="1:10" ht="15" x14ac:dyDescent="0.2">
      <c r="A6" s="35" t="s">
        <v>15</v>
      </c>
      <c r="B6" s="27"/>
      <c r="C6" s="27"/>
      <c r="D6" s="27"/>
      <c r="E6" s="28"/>
      <c r="F6" s="26"/>
      <c r="G6" s="26"/>
      <c r="H6" s="26"/>
      <c r="I6" s="26"/>
      <c r="J6" s="26"/>
    </row>
    <row r="7" spans="1:10" ht="28.5" x14ac:dyDescent="0.2">
      <c r="A7" s="34" t="s">
        <v>16</v>
      </c>
      <c r="B7" s="29">
        <v>3710</v>
      </c>
      <c r="C7" s="29">
        <v>6268</v>
      </c>
      <c r="D7" s="29">
        <v>14924</v>
      </c>
      <c r="E7" s="30">
        <v>18732</v>
      </c>
      <c r="F7" s="29">
        <v>15512</v>
      </c>
      <c r="G7" s="29">
        <v>15214</v>
      </c>
      <c r="H7" s="29">
        <v>15654</v>
      </c>
      <c r="I7" s="29">
        <v>16255</v>
      </c>
      <c r="J7" s="29">
        <v>16843</v>
      </c>
    </row>
    <row r="8" spans="1:10" x14ac:dyDescent="0.2">
      <c r="A8" s="34" t="s">
        <v>17</v>
      </c>
      <c r="B8" s="29">
        <v>10883</v>
      </c>
      <c r="C8" s="29">
        <v>14619</v>
      </c>
      <c r="D8" s="29">
        <v>19883</v>
      </c>
      <c r="E8" s="30">
        <v>18529</v>
      </c>
      <c r="F8" s="29">
        <v>18900</v>
      </c>
      <c r="G8" s="29">
        <v>19876</v>
      </c>
      <c r="H8" s="29">
        <v>20588</v>
      </c>
      <c r="I8" s="29">
        <v>21988</v>
      </c>
      <c r="J8" s="29">
        <v>22220</v>
      </c>
    </row>
    <row r="9" spans="1:10" ht="48.75" customHeight="1" x14ac:dyDescent="0.2">
      <c r="A9" s="34" t="s">
        <v>18</v>
      </c>
      <c r="B9" s="29">
        <v>22166</v>
      </c>
      <c r="C9" s="29">
        <v>45708</v>
      </c>
      <c r="D9" s="29">
        <v>44000</v>
      </c>
      <c r="E9" s="30">
        <v>50506</v>
      </c>
      <c r="F9" s="29">
        <v>47214</v>
      </c>
      <c r="G9" s="29">
        <v>43562</v>
      </c>
      <c r="H9" s="29">
        <v>43467</v>
      </c>
      <c r="I9" s="29">
        <v>41791</v>
      </c>
      <c r="J9" s="29">
        <v>53612</v>
      </c>
    </row>
    <row r="10" spans="1:10" x14ac:dyDescent="0.2">
      <c r="A10" s="34" t="s">
        <v>19</v>
      </c>
      <c r="B10" s="29">
        <v>10896</v>
      </c>
      <c r="C10" s="29">
        <v>11160</v>
      </c>
      <c r="D10" s="29">
        <v>17359</v>
      </c>
      <c r="E10" s="30">
        <v>30700</v>
      </c>
      <c r="F10" s="29">
        <v>34512</v>
      </c>
      <c r="G10" s="29">
        <v>36492</v>
      </c>
      <c r="H10" s="29">
        <v>38749</v>
      </c>
      <c r="I10" s="29">
        <v>42838</v>
      </c>
      <c r="J10" s="29">
        <v>47138</v>
      </c>
    </row>
    <row r="11" spans="1:10" x14ac:dyDescent="0.2">
      <c r="A11" s="34" t="s">
        <v>20</v>
      </c>
      <c r="B11" s="29">
        <v>8536</v>
      </c>
      <c r="C11" s="29">
        <v>15604</v>
      </c>
      <c r="D11" s="29">
        <v>22613</v>
      </c>
      <c r="E11" s="30">
        <v>28583</v>
      </c>
      <c r="F11" s="29">
        <v>29411</v>
      </c>
      <c r="G11" s="29">
        <v>30428</v>
      </c>
      <c r="H11" s="29">
        <v>31280</v>
      </c>
      <c r="I11" s="29">
        <v>32015</v>
      </c>
      <c r="J11" s="29">
        <v>32735</v>
      </c>
    </row>
    <row r="12" spans="1:10" x14ac:dyDescent="0.2">
      <c r="A12" s="34" t="s">
        <v>21</v>
      </c>
      <c r="B12" s="31">
        <v>946</v>
      </c>
      <c r="C12" s="29">
        <v>1082</v>
      </c>
      <c r="D12" s="29">
        <v>1140</v>
      </c>
      <c r="E12" s="30">
        <v>1167</v>
      </c>
      <c r="F12" s="29">
        <v>1057</v>
      </c>
      <c r="G12" s="29">
        <v>1007</v>
      </c>
      <c r="H12" s="31">
        <v>994</v>
      </c>
      <c r="I12" s="31">
        <v>978</v>
      </c>
      <c r="J12" s="31">
        <v>973</v>
      </c>
    </row>
    <row r="13" spans="1:10" x14ac:dyDescent="0.2">
      <c r="A13" s="34" t="s">
        <v>2</v>
      </c>
      <c r="B13" s="31">
        <v>453</v>
      </c>
      <c r="C13" s="29">
        <v>1630</v>
      </c>
      <c r="D13" s="29">
        <v>2295</v>
      </c>
      <c r="E13" s="30">
        <v>3079</v>
      </c>
      <c r="F13" s="29">
        <v>2619</v>
      </c>
      <c r="G13" s="29">
        <v>2661</v>
      </c>
      <c r="H13" s="29">
        <v>2661</v>
      </c>
      <c r="I13" s="29">
        <v>2679</v>
      </c>
      <c r="J13" s="29">
        <v>2698</v>
      </c>
    </row>
    <row r="14" spans="1:10" ht="28.5" x14ac:dyDescent="0.2">
      <c r="A14" s="34" t="s">
        <v>22</v>
      </c>
      <c r="B14" s="29">
        <v>67494</v>
      </c>
      <c r="C14" s="29">
        <v>110135</v>
      </c>
      <c r="D14" s="29">
        <v>109833</v>
      </c>
      <c r="E14" s="30">
        <v>144550</v>
      </c>
      <c r="F14" s="29">
        <v>149323</v>
      </c>
      <c r="G14" s="29">
        <v>154300</v>
      </c>
      <c r="H14" s="29">
        <v>157627</v>
      </c>
      <c r="I14" s="29">
        <v>158638</v>
      </c>
      <c r="J14" s="29">
        <v>160278</v>
      </c>
    </row>
    <row r="15" spans="1:10" ht="28.5" x14ac:dyDescent="0.2">
      <c r="A15" s="34" t="s">
        <v>23</v>
      </c>
      <c r="B15" s="29">
        <v>5010</v>
      </c>
      <c r="C15" s="29">
        <v>8777</v>
      </c>
      <c r="D15" s="29">
        <v>9593</v>
      </c>
      <c r="E15" s="30">
        <v>14210</v>
      </c>
      <c r="F15" s="29">
        <v>14678</v>
      </c>
      <c r="G15" s="29">
        <v>15161</v>
      </c>
      <c r="H15" s="29">
        <v>15617</v>
      </c>
      <c r="I15" s="29">
        <v>16171</v>
      </c>
      <c r="J15" s="29">
        <v>16694</v>
      </c>
    </row>
    <row r="16" spans="1:10" ht="28.5" x14ac:dyDescent="0.2">
      <c r="A16" s="34" t="s">
        <v>24</v>
      </c>
      <c r="B16" s="31">
        <v>737</v>
      </c>
      <c r="C16" s="29">
        <v>2168</v>
      </c>
      <c r="D16" s="29">
        <v>2776</v>
      </c>
      <c r="E16" s="30">
        <v>3553</v>
      </c>
      <c r="F16" s="29">
        <v>3887</v>
      </c>
      <c r="G16" s="29">
        <v>3916</v>
      </c>
      <c r="H16" s="29">
        <v>3896</v>
      </c>
      <c r="I16" s="29">
        <v>3812</v>
      </c>
      <c r="J16" s="29">
        <v>3716</v>
      </c>
    </row>
    <row r="17" spans="1:10" ht="28.5" x14ac:dyDescent="0.2">
      <c r="A17" s="34" t="s">
        <v>25</v>
      </c>
      <c r="B17" s="32" t="s">
        <v>26</v>
      </c>
      <c r="C17" s="32" t="s">
        <v>26</v>
      </c>
      <c r="D17" s="32" t="s">
        <v>26</v>
      </c>
      <c r="E17" s="33" t="s">
        <v>27</v>
      </c>
      <c r="F17" s="31">
        <v>304</v>
      </c>
      <c r="G17" s="29">
        <v>2269</v>
      </c>
      <c r="H17" s="29">
        <v>4734</v>
      </c>
      <c r="I17" s="29">
        <v>7479</v>
      </c>
      <c r="J17" s="29">
        <v>10199</v>
      </c>
    </row>
    <row r="18" spans="1:10" ht="28.5" x14ac:dyDescent="0.2">
      <c r="A18" s="34" t="s">
        <v>28</v>
      </c>
      <c r="B18" s="32" t="s">
        <v>26</v>
      </c>
      <c r="C18" s="32" t="s">
        <v>26</v>
      </c>
      <c r="D18" s="32" t="s">
        <v>26</v>
      </c>
      <c r="E18" s="33" t="s">
        <v>27</v>
      </c>
      <c r="F18" s="29">
        <v>-1100</v>
      </c>
      <c r="G18" s="29">
        <v>-1550</v>
      </c>
      <c r="H18" s="29">
        <v>-1800</v>
      </c>
      <c r="I18" s="29">
        <v>-1900</v>
      </c>
      <c r="J18" s="29">
        <v>-1950</v>
      </c>
    </row>
    <row r="19" spans="1:10" ht="15" x14ac:dyDescent="0.2">
      <c r="A19" s="40" t="s">
        <v>6</v>
      </c>
      <c r="B19" s="41">
        <v>130831</v>
      </c>
      <c r="C19" s="41">
        <v>217151</v>
      </c>
      <c r="D19" s="41">
        <v>244416</v>
      </c>
      <c r="E19" s="42">
        <v>313609</v>
      </c>
      <c r="F19" s="41">
        <v>316317</v>
      </c>
      <c r="G19" s="41">
        <v>323336</v>
      </c>
      <c r="H19" s="41">
        <v>333467</v>
      </c>
      <c r="I19" s="41">
        <v>342744</v>
      </c>
      <c r="J19" s="41">
        <v>364796</v>
      </c>
    </row>
    <row r="20" spans="1:10" ht="15" x14ac:dyDescent="0.2">
      <c r="A20" s="35" t="s">
        <v>0</v>
      </c>
      <c r="B20" s="27"/>
      <c r="C20" s="27"/>
      <c r="D20" s="26"/>
      <c r="E20" s="28"/>
      <c r="F20" s="26"/>
      <c r="G20" s="26"/>
      <c r="H20" s="26"/>
      <c r="I20" s="26"/>
      <c r="J20" s="26"/>
    </row>
    <row r="21" spans="1:10" x14ac:dyDescent="0.2">
      <c r="A21" s="34" t="s">
        <v>29</v>
      </c>
      <c r="B21" s="29">
        <v>3197</v>
      </c>
      <c r="C21" s="29">
        <v>4005</v>
      </c>
      <c r="D21" s="29">
        <v>4691</v>
      </c>
      <c r="E21" s="30">
        <v>5980</v>
      </c>
      <c r="F21" s="29">
        <v>6085</v>
      </c>
      <c r="G21" s="29">
        <v>6267</v>
      </c>
      <c r="H21" s="29">
        <v>6455</v>
      </c>
      <c r="I21" s="29">
        <v>6649</v>
      </c>
      <c r="J21" s="29">
        <v>6849</v>
      </c>
    </row>
    <row r="22" spans="1:10" x14ac:dyDescent="0.2">
      <c r="A22" s="34" t="s">
        <v>30</v>
      </c>
      <c r="B22" s="29">
        <v>11371</v>
      </c>
      <c r="C22" s="29">
        <v>9139</v>
      </c>
      <c r="D22" s="29">
        <v>11160</v>
      </c>
      <c r="E22" s="30">
        <v>14794</v>
      </c>
      <c r="F22" s="29">
        <v>12306</v>
      </c>
      <c r="G22" s="29">
        <v>12387</v>
      </c>
      <c r="H22" s="29">
        <v>12323</v>
      </c>
      <c r="I22" s="29">
        <v>13136</v>
      </c>
      <c r="J22" s="29">
        <v>12852</v>
      </c>
    </row>
    <row r="23" spans="1:10" x14ac:dyDescent="0.2">
      <c r="A23" s="34" t="s">
        <v>31</v>
      </c>
      <c r="B23" s="32" t="s">
        <v>26</v>
      </c>
      <c r="C23" s="29">
        <v>1426</v>
      </c>
      <c r="D23" s="29">
        <v>1714</v>
      </c>
      <c r="E23" s="30">
        <v>2224</v>
      </c>
      <c r="F23" s="29">
        <v>2118</v>
      </c>
      <c r="G23" s="29">
        <v>2184</v>
      </c>
      <c r="H23" s="29">
        <v>2200</v>
      </c>
      <c r="I23" s="29">
        <v>2244</v>
      </c>
      <c r="J23" s="29">
        <v>2270</v>
      </c>
    </row>
    <row r="24" spans="1:10" x14ac:dyDescent="0.2">
      <c r="A24" s="34" t="s">
        <v>3</v>
      </c>
      <c r="B24" s="29">
        <v>36864</v>
      </c>
      <c r="C24" s="29">
        <v>61953</v>
      </c>
      <c r="D24" s="29">
        <v>100087</v>
      </c>
      <c r="E24" s="30">
        <v>111806</v>
      </c>
      <c r="F24" s="29">
        <v>110904</v>
      </c>
      <c r="G24" s="29">
        <v>111832</v>
      </c>
      <c r="H24" s="29">
        <v>112722</v>
      </c>
      <c r="I24" s="29">
        <v>109605</v>
      </c>
      <c r="J24" s="29">
        <v>117503</v>
      </c>
    </row>
    <row r="25" spans="1:10" x14ac:dyDescent="0.2">
      <c r="A25" s="34" t="s">
        <v>32</v>
      </c>
      <c r="B25" s="29">
        <v>11384</v>
      </c>
      <c r="C25" s="29">
        <v>26567</v>
      </c>
      <c r="D25" s="29">
        <v>37712</v>
      </c>
      <c r="E25" s="30">
        <v>42786</v>
      </c>
      <c r="F25" s="29">
        <v>43364</v>
      </c>
      <c r="G25" s="29">
        <v>44186</v>
      </c>
      <c r="H25" s="29">
        <v>45784</v>
      </c>
      <c r="I25" s="29">
        <v>47721</v>
      </c>
      <c r="J25" s="29">
        <v>49708</v>
      </c>
    </row>
    <row r="26" spans="1:10" ht="28.5" x14ac:dyDescent="0.2">
      <c r="A26" s="34" t="s">
        <v>33</v>
      </c>
      <c r="B26" s="29">
        <v>14952</v>
      </c>
      <c r="C26" s="29">
        <v>8993</v>
      </c>
      <c r="D26" s="29">
        <v>11903</v>
      </c>
      <c r="E26" s="30">
        <v>11006</v>
      </c>
      <c r="F26" s="29">
        <v>10388</v>
      </c>
      <c r="G26" s="29">
        <v>9825</v>
      </c>
      <c r="H26" s="29">
        <v>9287</v>
      </c>
      <c r="I26" s="29">
        <v>8777</v>
      </c>
      <c r="J26" s="29">
        <v>8289</v>
      </c>
    </row>
    <row r="27" spans="1:10" x14ac:dyDescent="0.2">
      <c r="A27" s="34" t="s">
        <v>34</v>
      </c>
      <c r="B27" s="29">
        <v>3080</v>
      </c>
      <c r="C27" s="29">
        <v>5553</v>
      </c>
      <c r="D27" s="29">
        <v>7138</v>
      </c>
      <c r="E27" s="30">
        <v>8541</v>
      </c>
      <c r="F27" s="29">
        <v>8704</v>
      </c>
      <c r="G27" s="29">
        <v>8328</v>
      </c>
      <c r="H27" s="29">
        <v>7892</v>
      </c>
      <c r="I27" s="29">
        <v>7499</v>
      </c>
      <c r="J27" s="29">
        <v>7071</v>
      </c>
    </row>
    <row r="28" spans="1:10" ht="15" x14ac:dyDescent="0.2">
      <c r="A28" s="43" t="s">
        <v>35</v>
      </c>
      <c r="B28" s="41">
        <v>80848</v>
      </c>
      <c r="C28" s="41">
        <v>117636</v>
      </c>
      <c r="D28" s="41">
        <v>174405</v>
      </c>
      <c r="E28" s="44">
        <v>197137</v>
      </c>
      <c r="F28" s="41">
        <v>193869</v>
      </c>
      <c r="G28" s="41">
        <v>195009</v>
      </c>
      <c r="H28" s="41">
        <v>196663</v>
      </c>
      <c r="I28" s="41">
        <v>195631</v>
      </c>
      <c r="J28" s="41">
        <v>204542</v>
      </c>
    </row>
    <row r="29" spans="1:10" ht="15" x14ac:dyDescent="0.2">
      <c r="A29" s="43" t="s">
        <v>36</v>
      </c>
      <c r="B29" s="41">
        <v>49983</v>
      </c>
      <c r="C29" s="41">
        <v>99515</v>
      </c>
      <c r="D29" s="41">
        <v>70011</v>
      </c>
      <c r="E29" s="44">
        <v>116472</v>
      </c>
      <c r="F29" s="41">
        <v>122448</v>
      </c>
      <c r="G29" s="41">
        <v>128327</v>
      </c>
      <c r="H29" s="41">
        <v>136804</v>
      </c>
      <c r="I29" s="41">
        <v>147113</v>
      </c>
      <c r="J29" s="41">
        <v>160254</v>
      </c>
    </row>
    <row r="30" spans="1:10" x14ac:dyDescent="0.2">
      <c r="A30" s="36"/>
      <c r="B30" s="17"/>
      <c r="C30" s="17"/>
      <c r="D30" s="17"/>
      <c r="E30" s="18"/>
      <c r="F30" s="17"/>
      <c r="G30" s="17"/>
      <c r="H30" s="17"/>
      <c r="I30" s="17"/>
      <c r="J30" s="13"/>
    </row>
    <row r="31" spans="1:10" ht="42.75" x14ac:dyDescent="0.2">
      <c r="A31" s="34" t="s">
        <v>37</v>
      </c>
      <c r="B31" s="14">
        <v>54025</v>
      </c>
      <c r="C31" s="14">
        <v>99068</v>
      </c>
      <c r="D31" s="14">
        <v>68071</v>
      </c>
      <c r="E31" s="19">
        <v>110532</v>
      </c>
      <c r="F31" s="14">
        <v>116568</v>
      </c>
      <c r="G31" s="14">
        <v>122512</v>
      </c>
      <c r="H31" s="14">
        <v>131055</v>
      </c>
      <c r="I31" s="14">
        <v>141458</v>
      </c>
      <c r="J31" s="14">
        <v>154647</v>
      </c>
    </row>
    <row r="32" spans="1:10" ht="43.5" thickBot="1" x14ac:dyDescent="0.25">
      <c r="A32" s="34" t="s">
        <v>38</v>
      </c>
      <c r="B32" s="29">
        <v>-4042</v>
      </c>
      <c r="C32" s="21">
        <v>447</v>
      </c>
      <c r="D32" s="15">
        <v>1940</v>
      </c>
      <c r="E32" s="20">
        <v>5940</v>
      </c>
      <c r="F32" s="15">
        <v>5880</v>
      </c>
      <c r="G32" s="15">
        <v>5815</v>
      </c>
      <c r="H32" s="15">
        <v>5749</v>
      </c>
      <c r="I32" s="15">
        <v>5655</v>
      </c>
      <c r="J32" s="15">
        <v>5607</v>
      </c>
    </row>
    <row r="33" spans="1:10" ht="15.75" thickBot="1" x14ac:dyDescent="0.25">
      <c r="A33" s="43" t="s">
        <v>36</v>
      </c>
      <c r="B33" s="41">
        <v>49983</v>
      </c>
      <c r="C33" s="16">
        <v>99515</v>
      </c>
      <c r="D33" s="16">
        <v>70011</v>
      </c>
      <c r="E33" s="20">
        <v>116472</v>
      </c>
      <c r="F33" s="16">
        <v>122448</v>
      </c>
      <c r="G33" s="16">
        <v>128327</v>
      </c>
      <c r="H33" s="16">
        <v>136804</v>
      </c>
      <c r="I33" s="16">
        <v>147113</v>
      </c>
      <c r="J33" s="16">
        <v>160254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8"/>
  <sheetViews>
    <sheetView workbookViewId="0">
      <selection activeCell="E22" sqref="E22"/>
    </sheetView>
  </sheetViews>
  <sheetFormatPr defaultColWidth="9" defaultRowHeight="14.25" x14ac:dyDescent="0.2"/>
  <cols>
    <col min="1" max="1" width="23.28515625" style="2" bestFit="1" customWidth="1"/>
    <col min="2" max="16384" width="9" style="2"/>
  </cols>
  <sheetData>
    <row r="1" spans="1:20" x14ac:dyDescent="0.2">
      <c r="A1" s="2" t="s">
        <v>118</v>
      </c>
    </row>
    <row r="2" spans="1:20" x14ac:dyDescent="0.2">
      <c r="A2" s="22" t="s">
        <v>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x14ac:dyDescent="0.2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15" x14ac:dyDescent="0.25">
      <c r="A4" s="4" t="s">
        <v>8</v>
      </c>
      <c r="B4" s="5">
        <v>2005</v>
      </c>
      <c r="C4" s="5">
        <v>2006</v>
      </c>
      <c r="D4" s="5">
        <v>2007</v>
      </c>
      <c r="E4" s="5">
        <v>2008</v>
      </c>
      <c r="F4" s="5">
        <v>2009</v>
      </c>
      <c r="G4" s="5">
        <v>2010</v>
      </c>
      <c r="H4" s="5">
        <v>2011</v>
      </c>
      <c r="I4" s="5">
        <v>2012</v>
      </c>
      <c r="J4" s="5">
        <v>2013</v>
      </c>
      <c r="K4" s="5">
        <v>2014</v>
      </c>
      <c r="L4" s="5">
        <v>2015</v>
      </c>
      <c r="M4" s="5">
        <v>2016</v>
      </c>
      <c r="N4" s="5">
        <v>2017</v>
      </c>
      <c r="O4" s="5">
        <v>2018</v>
      </c>
      <c r="P4" s="5">
        <v>2019</v>
      </c>
      <c r="Q4" s="5">
        <v>2020</v>
      </c>
      <c r="R4" s="5">
        <v>2021</v>
      </c>
      <c r="S4" s="5">
        <v>2022</v>
      </c>
    </row>
    <row r="5" spans="1:20" ht="15" x14ac:dyDescent="0.25">
      <c r="A5" s="109" t="s">
        <v>7</v>
      </c>
      <c r="B5" s="6">
        <v>0.52234682268811961</v>
      </c>
      <c r="C5" s="6">
        <v>0.54011754726126993</v>
      </c>
      <c r="D5" s="6">
        <v>0.53007812716596336</v>
      </c>
      <c r="E5" s="6">
        <v>0.51449697512883708</v>
      </c>
      <c r="F5" s="6">
        <v>0.50718163858329002</v>
      </c>
      <c r="G5" s="6">
        <v>0.50739853596292894</v>
      </c>
      <c r="H5" s="6">
        <v>0.46838080867809878</v>
      </c>
      <c r="I5" s="6">
        <v>0.45183465241887832</v>
      </c>
      <c r="J5" s="6">
        <v>0.44936910840534172</v>
      </c>
      <c r="K5" s="6">
        <v>0.45286266081051613</v>
      </c>
      <c r="L5" s="6">
        <v>0.44610227280866999</v>
      </c>
      <c r="M5" s="6">
        <v>0.45954441555424197</v>
      </c>
      <c r="N5" s="6">
        <v>0.46092427194372609</v>
      </c>
      <c r="O5" s="6">
        <v>0.47206757777798852</v>
      </c>
      <c r="P5" s="6">
        <v>0.47721255907167776</v>
      </c>
      <c r="Q5" s="6">
        <v>0.47269145072825802</v>
      </c>
      <c r="R5" s="6">
        <v>0.46284690614569479</v>
      </c>
      <c r="S5" s="6">
        <v>0.43936337021239269</v>
      </c>
    </row>
    <row r="6" spans="1:20" ht="15" x14ac:dyDescent="0.25">
      <c r="A6" s="109" t="s">
        <v>1</v>
      </c>
      <c r="B6" s="6">
        <v>0.3250833894422388</v>
      </c>
      <c r="C6" s="6">
        <v>0.40230247212796894</v>
      </c>
      <c r="D6" s="6">
        <v>0.40875645283813983</v>
      </c>
      <c r="E6" s="6">
        <v>0.42354669255856797</v>
      </c>
      <c r="F6" s="6">
        <v>0.42992664090886062</v>
      </c>
      <c r="G6" s="6">
        <v>0.42967921022587363</v>
      </c>
      <c r="H6" s="6">
        <v>0.47045246008604691</v>
      </c>
      <c r="I6" s="6">
        <v>0.48343444935460511</v>
      </c>
      <c r="J6" s="6">
        <v>0.48597064021995284</v>
      </c>
      <c r="K6" s="6">
        <v>0.48250163536118118</v>
      </c>
      <c r="L6" s="6">
        <v>0.48631873759911742</v>
      </c>
      <c r="M6" s="6">
        <v>0.47237758773263533</v>
      </c>
      <c r="N6" s="6">
        <v>0.46889598193929383</v>
      </c>
      <c r="O6" s="6">
        <v>0.46013650862900191</v>
      </c>
      <c r="P6" s="6">
        <v>0.45021896726624933</v>
      </c>
      <c r="Q6" s="6">
        <v>0.4490339373911062</v>
      </c>
      <c r="R6" s="6">
        <v>0.45190287794972345</v>
      </c>
      <c r="S6" s="6">
        <v>0.47201175451485211</v>
      </c>
    </row>
    <row r="7" spans="1:20" ht="15" x14ac:dyDescent="0.25">
      <c r="A7" s="109" t="s">
        <v>2</v>
      </c>
      <c r="B7" s="6">
        <v>0.15256978786964159</v>
      </c>
      <c r="C7" s="6">
        <v>5.7579980610761021E-2</v>
      </c>
      <c r="D7" s="6">
        <v>6.1165419995896801E-2</v>
      </c>
      <c r="E7" s="6">
        <v>6.1956332312594911E-2</v>
      </c>
      <c r="F7" s="6">
        <v>6.2891720507849372E-2</v>
      </c>
      <c r="G7" s="6">
        <v>6.2922253811197426E-2</v>
      </c>
      <c r="H7" s="6">
        <v>6.1166731235854255E-2</v>
      </c>
      <c r="I7" s="6">
        <v>6.4730898226516523E-2</v>
      </c>
      <c r="J7" s="6">
        <v>6.4660251374705421E-2</v>
      </c>
      <c r="K7" s="6">
        <v>6.4635703828302651E-2</v>
      </c>
      <c r="L7" s="6">
        <v>6.757898959221241E-2</v>
      </c>
      <c r="M7" s="6">
        <v>6.8077996713122563E-2</v>
      </c>
      <c r="N7" s="7">
        <v>7.0179746116980052E-2</v>
      </c>
      <c r="O7" s="7">
        <v>6.7795913593009544E-2</v>
      </c>
      <c r="P7" s="7">
        <v>7.2568473662072877E-2</v>
      </c>
      <c r="Q7" s="7">
        <v>7.8274611880635864E-2</v>
      </c>
      <c r="R7" s="7">
        <v>8.5250215904581858E-2</v>
      </c>
      <c r="S7" s="7">
        <v>8.8624875272755185E-2</v>
      </c>
      <c r="T7" s="3"/>
    </row>
    <row r="8" spans="1:20" x14ac:dyDescent="0.2">
      <c r="A8" s="8" t="s">
        <v>10</v>
      </c>
      <c r="N8" s="3"/>
      <c r="O8" s="3"/>
      <c r="P8" s="3"/>
      <c r="Q8" s="3"/>
      <c r="R8" s="3"/>
      <c r="S8" s="3"/>
      <c r="T8" s="3"/>
    </row>
    <row r="9" spans="1:20" x14ac:dyDescent="0.2">
      <c r="N9" s="3"/>
      <c r="O9" s="3"/>
      <c r="P9" s="3"/>
      <c r="Q9" s="3"/>
      <c r="R9" s="3"/>
      <c r="S9" s="3"/>
      <c r="T9" s="3"/>
    </row>
    <row r="10" spans="1:20" x14ac:dyDescent="0.2">
      <c r="N10" s="3"/>
      <c r="O10" s="3"/>
      <c r="P10" s="3"/>
      <c r="Q10" s="3"/>
      <c r="R10" s="3"/>
      <c r="S10" s="3"/>
      <c r="T10" s="3"/>
    </row>
    <row r="11" spans="1:20" x14ac:dyDescent="0.2">
      <c r="N11" s="3"/>
      <c r="O11" s="3"/>
      <c r="P11" s="3"/>
      <c r="Q11" s="3"/>
      <c r="R11" s="3"/>
      <c r="S11" s="3"/>
      <c r="T11" s="3"/>
    </row>
    <row r="12" spans="1:20" x14ac:dyDescent="0.2">
      <c r="N12" s="3"/>
      <c r="O12" s="3"/>
      <c r="P12" s="3"/>
      <c r="Q12" s="3"/>
      <c r="R12" s="3"/>
      <c r="S12" s="3"/>
      <c r="T12" s="3"/>
    </row>
    <row r="16" spans="1:20" x14ac:dyDescent="0.2"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</row>
    <row r="17" spans="1:19" x14ac:dyDescent="0.2"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</row>
    <row r="18" spans="1:19" x14ac:dyDescent="0.2"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</row>
    <row r="19" spans="1:19" x14ac:dyDescent="0.2"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</row>
    <row r="23" spans="1:19" x14ac:dyDescent="0.2"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</row>
    <row r="24" spans="1:19" x14ac:dyDescent="0.2"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8" spans="1:19" x14ac:dyDescent="0.2">
      <c r="A28" s="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</row>
    <row r="29" spans="1:19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x14ac:dyDescent="0.2">
      <c r="A32" s="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</row>
    <row r="33" spans="1:19" x14ac:dyDescent="0.2">
      <c r="A33" s="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</row>
    <row r="34" spans="1:19" x14ac:dyDescent="0.2">
      <c r="A34" s="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</row>
    <row r="35" spans="1:19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11"/>
      <c r="O36" s="3"/>
      <c r="P36" s="3"/>
      <c r="Q36" s="3"/>
      <c r="R36" s="3"/>
      <c r="S36" s="3"/>
    </row>
    <row r="37" spans="1:19" x14ac:dyDescent="0.2">
      <c r="N37" s="12"/>
    </row>
    <row r="38" spans="1:19" x14ac:dyDescent="0.2">
      <c r="N38" s="12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65"/>
  <sheetViews>
    <sheetView zoomScaleNormal="100" workbookViewId="0">
      <selection activeCell="I20" sqref="I20"/>
    </sheetView>
  </sheetViews>
  <sheetFormatPr defaultColWidth="9" defaultRowHeight="15" x14ac:dyDescent="0.25"/>
  <cols>
    <col min="1" max="1" width="14.28515625" style="121" customWidth="1"/>
    <col min="2" max="2" width="15.85546875" style="121" customWidth="1"/>
    <col min="3" max="19" width="16.140625" style="121" customWidth="1"/>
    <col min="20" max="20" width="28" style="121" bestFit="1" customWidth="1"/>
    <col min="21" max="23" width="16.140625" style="121" customWidth="1"/>
    <col min="24" max="24" width="9" style="121"/>
    <col min="25" max="28" width="13.42578125" style="49" customWidth="1"/>
    <col min="29" max="30" width="9" style="121"/>
    <col min="31" max="35" width="19" style="50" customWidth="1"/>
    <col min="36" max="38" width="9" style="121"/>
    <col min="39" max="39" width="17.42578125" style="121" bestFit="1" customWidth="1"/>
    <col min="40" max="43" width="9" style="121"/>
    <col min="44" max="49" width="19.7109375" style="59" customWidth="1"/>
    <col min="50" max="50" width="21" style="121" customWidth="1"/>
    <col min="51" max="51" width="9" style="121"/>
    <col min="52" max="52" width="16.28515625" style="121" bestFit="1" customWidth="1"/>
    <col min="53" max="16384" width="9" style="121"/>
  </cols>
  <sheetData>
    <row r="1" spans="1:55" x14ac:dyDescent="0.25">
      <c r="A1" s="89" t="s">
        <v>119</v>
      </c>
      <c r="AB1" s="70"/>
      <c r="AC1" s="122"/>
      <c r="AD1" s="122"/>
      <c r="AE1" s="71"/>
      <c r="AF1" s="71"/>
      <c r="AG1" s="71"/>
      <c r="AH1" s="71"/>
      <c r="AI1" s="71"/>
      <c r="AJ1" s="122"/>
      <c r="AK1" s="122"/>
      <c r="AL1" s="122"/>
      <c r="AM1" s="122"/>
      <c r="AN1" s="122"/>
      <c r="AO1" s="122"/>
      <c r="AP1" s="122"/>
      <c r="AQ1" s="122"/>
      <c r="AR1" s="51"/>
      <c r="AS1" s="51"/>
      <c r="AT1" s="51"/>
      <c r="AU1" s="51"/>
      <c r="AV1" s="51"/>
      <c r="AW1" s="51"/>
      <c r="AX1" s="52"/>
      <c r="AY1" s="52"/>
      <c r="AZ1" s="122"/>
      <c r="BA1" s="122"/>
      <c r="BB1" s="122"/>
      <c r="BC1" s="122"/>
    </row>
    <row r="2" spans="1:55" x14ac:dyDescent="0.25">
      <c r="A2" s="90" t="s">
        <v>9</v>
      </c>
      <c r="AA2" s="61"/>
      <c r="AB2" s="72"/>
      <c r="AC2" s="81"/>
      <c r="AD2" s="68"/>
      <c r="AE2" s="73"/>
      <c r="AF2" s="73"/>
      <c r="AG2" s="73"/>
      <c r="AH2" s="73"/>
      <c r="AI2" s="73"/>
      <c r="AJ2" s="81"/>
      <c r="AK2" s="81"/>
      <c r="AL2" s="81"/>
      <c r="AM2" s="81"/>
      <c r="AN2" s="81"/>
      <c r="AO2" s="81"/>
      <c r="AP2" s="81"/>
      <c r="AQ2" s="81"/>
      <c r="AR2" s="69"/>
      <c r="AS2" s="69"/>
      <c r="AT2" s="69"/>
      <c r="AU2" s="69"/>
      <c r="AV2" s="69"/>
      <c r="AW2" s="69"/>
      <c r="AX2" s="69"/>
      <c r="AY2" s="69"/>
      <c r="AZ2" s="81"/>
      <c r="BA2" s="81"/>
      <c r="BB2" s="81"/>
      <c r="BC2" s="81"/>
    </row>
    <row r="3" spans="1:55" x14ac:dyDescent="0.25">
      <c r="N3" s="53"/>
      <c r="O3" s="123"/>
      <c r="P3" s="123"/>
      <c r="Q3" s="123"/>
      <c r="R3" s="123"/>
      <c r="S3" s="123"/>
      <c r="T3" s="123"/>
      <c r="U3" s="123"/>
      <c r="V3" s="54"/>
      <c r="W3" s="123"/>
      <c r="X3" s="123"/>
      <c r="AA3" s="61"/>
      <c r="AB3" s="72"/>
      <c r="AC3" s="81"/>
      <c r="AD3" s="74"/>
      <c r="AE3" s="124"/>
      <c r="AF3" s="124"/>
      <c r="AG3" s="124"/>
      <c r="AH3" s="75"/>
      <c r="AI3" s="75"/>
      <c r="AJ3" s="81"/>
      <c r="AK3" s="81"/>
      <c r="AL3" s="81"/>
      <c r="AM3" s="81"/>
      <c r="AN3" s="81"/>
      <c r="AO3" s="81"/>
      <c r="AP3" s="81"/>
      <c r="AQ3" s="125"/>
      <c r="AR3" s="60"/>
      <c r="AS3" s="60"/>
      <c r="AT3" s="60"/>
      <c r="AU3" s="60"/>
      <c r="AV3" s="60"/>
      <c r="AW3" s="60"/>
      <c r="AX3" s="63"/>
      <c r="AY3" s="63"/>
      <c r="AZ3" s="81"/>
      <c r="BA3" s="81"/>
      <c r="BB3" s="81"/>
      <c r="BC3" s="81"/>
    </row>
    <row r="4" spans="1:55" s="123" customFormat="1" ht="45" x14ac:dyDescent="0.25">
      <c r="A4" s="85" t="s">
        <v>109</v>
      </c>
      <c r="B4" s="86" t="s">
        <v>103</v>
      </c>
      <c r="C4" s="86" t="s">
        <v>102</v>
      </c>
      <c r="D4" s="86" t="s">
        <v>101</v>
      </c>
      <c r="E4" s="86" t="s">
        <v>100</v>
      </c>
      <c r="F4" s="86" t="s">
        <v>99</v>
      </c>
      <c r="G4" s="86" t="s">
        <v>98</v>
      </c>
      <c r="H4" s="86" t="s">
        <v>97</v>
      </c>
      <c r="I4" s="86" t="s">
        <v>96</v>
      </c>
      <c r="J4" s="86" t="s">
        <v>81</v>
      </c>
      <c r="K4" s="86" t="s">
        <v>95</v>
      </c>
      <c r="L4" s="86" t="s">
        <v>63</v>
      </c>
      <c r="M4" s="91"/>
      <c r="N4" s="81"/>
      <c r="O4" s="81"/>
      <c r="Y4" s="61"/>
      <c r="Z4" s="61"/>
      <c r="AA4" s="61"/>
      <c r="AB4" s="72"/>
      <c r="AC4" s="81"/>
      <c r="AD4" s="74"/>
      <c r="AE4" s="124"/>
      <c r="AF4" s="124"/>
      <c r="AG4" s="124"/>
      <c r="AH4" s="75"/>
      <c r="AI4" s="75"/>
      <c r="AJ4" s="81"/>
      <c r="AK4" s="81"/>
      <c r="AL4" s="81"/>
      <c r="AM4" s="81"/>
      <c r="AN4" s="81"/>
      <c r="AO4" s="81"/>
      <c r="AP4" s="81"/>
      <c r="AQ4" s="125"/>
      <c r="AR4" s="60"/>
      <c r="AS4" s="60"/>
      <c r="AT4" s="60"/>
      <c r="AU4" s="60"/>
      <c r="AV4" s="60"/>
      <c r="AW4" s="60"/>
      <c r="AX4" s="63"/>
      <c r="AY4" s="63"/>
      <c r="AZ4" s="81"/>
      <c r="BA4" s="81"/>
      <c r="BB4" s="81"/>
      <c r="BC4" s="81"/>
    </row>
    <row r="5" spans="1:55" x14ac:dyDescent="0.25">
      <c r="A5" s="87" t="s">
        <v>108</v>
      </c>
      <c r="B5" s="88">
        <v>114.84566600000005</v>
      </c>
      <c r="C5" s="88">
        <v>12.573987000000013</v>
      </c>
      <c r="D5" s="88">
        <v>12.398223999999999</v>
      </c>
      <c r="E5" s="88">
        <v>9.4546160000000015</v>
      </c>
      <c r="F5" s="88">
        <v>6.8934119999999783</v>
      </c>
      <c r="G5" s="88">
        <v>2.6510040000000061</v>
      </c>
      <c r="H5" s="88">
        <v>2.0146470000000054</v>
      </c>
      <c r="I5" s="88">
        <v>1.8174239999999995</v>
      </c>
      <c r="J5" s="88">
        <v>0</v>
      </c>
      <c r="K5" s="88">
        <v>0</v>
      </c>
      <c r="L5" s="88">
        <v>0</v>
      </c>
      <c r="M5" s="88"/>
      <c r="N5" s="55"/>
      <c r="O5" s="55"/>
      <c r="P5" s="56"/>
      <c r="Q5" s="56"/>
      <c r="R5" s="56"/>
      <c r="S5" s="56"/>
      <c r="T5" s="56"/>
      <c r="U5" s="56"/>
      <c r="V5" s="56"/>
      <c r="W5" s="123"/>
      <c r="X5" s="123"/>
      <c r="AA5" s="64"/>
      <c r="AB5" s="72"/>
      <c r="AC5" s="81"/>
      <c r="AD5" s="74"/>
      <c r="AE5" s="124"/>
      <c r="AF5" s="124"/>
      <c r="AG5" s="124"/>
      <c r="AH5" s="75"/>
      <c r="AI5" s="75"/>
      <c r="AJ5" s="81"/>
      <c r="AK5" s="81"/>
      <c r="AL5" s="81"/>
      <c r="AM5" s="81"/>
      <c r="AN5" s="81"/>
      <c r="AO5" s="81"/>
      <c r="AP5" s="81"/>
      <c r="AQ5" s="125"/>
      <c r="AR5" s="60"/>
      <c r="AS5" s="60"/>
      <c r="AT5" s="60"/>
      <c r="AU5" s="60"/>
      <c r="AV5" s="60"/>
      <c r="AW5" s="60"/>
      <c r="AX5" s="63"/>
      <c r="AY5" s="63"/>
      <c r="AZ5" s="81"/>
      <c r="BA5" s="81"/>
      <c r="BB5" s="81"/>
      <c r="BC5" s="81"/>
    </row>
    <row r="6" spans="1:55" x14ac:dyDescent="0.25">
      <c r="A6" s="126"/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23"/>
      <c r="N6" s="123"/>
      <c r="O6" s="81"/>
      <c r="P6" s="123"/>
      <c r="Q6" s="123"/>
      <c r="R6" s="123"/>
      <c r="S6" s="123"/>
      <c r="T6" s="123"/>
      <c r="U6" s="123"/>
      <c r="V6" s="123"/>
      <c r="W6" s="123"/>
      <c r="X6" s="123"/>
      <c r="AA6" s="61"/>
      <c r="AB6" s="72"/>
      <c r="AC6" s="81"/>
      <c r="AD6" s="74"/>
      <c r="AE6" s="76"/>
      <c r="AF6" s="124"/>
      <c r="AG6" s="124"/>
      <c r="AH6" s="75"/>
      <c r="AI6" s="75"/>
      <c r="AJ6" s="81"/>
      <c r="AK6" s="81"/>
      <c r="AL6" s="81"/>
      <c r="AM6" s="81"/>
      <c r="AN6" s="81"/>
      <c r="AO6" s="81"/>
      <c r="AP6" s="81"/>
      <c r="AQ6" s="127"/>
      <c r="AR6" s="60"/>
      <c r="AS6" s="60"/>
      <c r="AT6" s="60"/>
      <c r="AU6" s="60"/>
      <c r="AV6" s="60"/>
      <c r="AW6" s="60"/>
      <c r="AX6" s="63"/>
      <c r="AY6" s="63"/>
      <c r="AZ6" s="81"/>
      <c r="BA6" s="81"/>
      <c r="BB6" s="81"/>
      <c r="BC6" s="81"/>
    </row>
    <row r="7" spans="1:55" x14ac:dyDescent="0.25">
      <c r="A7" s="126"/>
      <c r="B7" s="126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55"/>
      <c r="P7" s="56"/>
      <c r="Q7" s="56"/>
      <c r="R7" s="56"/>
      <c r="S7" s="56"/>
      <c r="T7" s="56"/>
      <c r="U7" s="56"/>
      <c r="V7" s="56"/>
      <c r="W7" s="123"/>
      <c r="X7" s="123"/>
      <c r="AA7" s="61"/>
      <c r="AB7" s="72"/>
      <c r="AC7" s="81"/>
      <c r="AD7" s="74"/>
      <c r="AE7" s="124"/>
      <c r="AF7" s="124"/>
      <c r="AG7" s="124"/>
      <c r="AH7" s="75"/>
      <c r="AI7" s="75"/>
      <c r="AJ7" s="81"/>
      <c r="AK7" s="81"/>
      <c r="AL7" s="81"/>
      <c r="AM7" s="81"/>
      <c r="AN7" s="81"/>
      <c r="AO7" s="81"/>
      <c r="AP7" s="81"/>
      <c r="AQ7" s="125"/>
      <c r="AR7" s="60"/>
      <c r="AS7" s="60"/>
      <c r="AT7" s="60"/>
      <c r="AU7" s="60"/>
      <c r="AV7" s="60"/>
      <c r="AW7" s="60"/>
      <c r="AX7" s="63"/>
      <c r="AY7" s="63"/>
      <c r="AZ7" s="81"/>
      <c r="BA7" s="81"/>
      <c r="BB7" s="81"/>
      <c r="BC7" s="81"/>
    </row>
    <row r="8" spans="1:55" x14ac:dyDescent="0.25">
      <c r="A8" s="123"/>
      <c r="B8" s="123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123"/>
      <c r="Q8" s="123"/>
      <c r="R8" s="123"/>
      <c r="S8" s="123"/>
      <c r="T8" s="123"/>
      <c r="U8" s="123"/>
      <c r="V8" s="123"/>
      <c r="W8" s="123"/>
      <c r="X8" s="123"/>
      <c r="Y8" s="57"/>
      <c r="Z8" s="58"/>
      <c r="AA8" s="64"/>
      <c r="AB8" s="77"/>
      <c r="AC8" s="81"/>
      <c r="AD8" s="74"/>
      <c r="AE8" s="124"/>
      <c r="AF8" s="124"/>
      <c r="AG8" s="124"/>
      <c r="AH8" s="75"/>
      <c r="AI8" s="75"/>
      <c r="AJ8" s="81"/>
      <c r="AK8" s="81"/>
      <c r="AL8" s="81"/>
      <c r="AM8" s="81"/>
      <c r="AN8" s="81"/>
      <c r="AO8" s="81"/>
      <c r="AP8" s="81"/>
      <c r="AQ8" s="125"/>
      <c r="AR8" s="60"/>
      <c r="AS8" s="60"/>
      <c r="AT8" s="60"/>
      <c r="AU8" s="60"/>
      <c r="AV8" s="60"/>
      <c r="AW8" s="60"/>
      <c r="AX8" s="63"/>
      <c r="AY8" s="63"/>
      <c r="AZ8" s="81"/>
      <c r="BA8" s="81"/>
      <c r="BB8" s="81"/>
      <c r="BC8" s="81"/>
    </row>
    <row r="9" spans="1:55" x14ac:dyDescent="0.25">
      <c r="B9" s="123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123"/>
      <c r="Q9" s="123"/>
      <c r="R9" s="123"/>
      <c r="S9" s="123"/>
      <c r="T9" s="123"/>
      <c r="U9" s="123"/>
      <c r="V9" s="123"/>
      <c r="W9" s="123"/>
      <c r="X9" s="123"/>
      <c r="AA9" s="61"/>
      <c r="AB9" s="72"/>
      <c r="AC9" s="81"/>
      <c r="AD9" s="74"/>
      <c r="AE9" s="124"/>
      <c r="AF9" s="124"/>
      <c r="AG9" s="124"/>
      <c r="AH9" s="75"/>
      <c r="AI9" s="75"/>
      <c r="AJ9" s="81"/>
      <c r="AK9" s="81"/>
      <c r="AL9" s="81"/>
      <c r="AM9" s="81"/>
      <c r="AN9" s="81"/>
      <c r="AO9" s="81"/>
      <c r="AP9" s="81"/>
      <c r="AQ9" s="125"/>
      <c r="AR9" s="60"/>
      <c r="AS9" s="60"/>
      <c r="AT9" s="60"/>
      <c r="AU9" s="60"/>
      <c r="AV9" s="60"/>
      <c r="AW9" s="60"/>
      <c r="AX9" s="63"/>
      <c r="AY9" s="63"/>
      <c r="AZ9" s="81"/>
      <c r="BA9" s="81"/>
      <c r="BB9" s="81"/>
      <c r="BC9" s="81"/>
    </row>
    <row r="10" spans="1:55" x14ac:dyDescent="0.25">
      <c r="A10" s="128"/>
      <c r="B10" s="126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123"/>
      <c r="Q10" s="123"/>
      <c r="R10" s="123"/>
      <c r="S10" s="123"/>
      <c r="T10" s="123"/>
      <c r="U10" s="123"/>
      <c r="V10" s="123"/>
      <c r="W10" s="123"/>
      <c r="X10" s="123"/>
      <c r="AA10" s="61"/>
      <c r="AB10" s="72"/>
      <c r="AC10" s="81"/>
      <c r="AD10" s="74"/>
      <c r="AE10" s="124"/>
      <c r="AF10" s="124"/>
      <c r="AG10" s="124"/>
      <c r="AH10" s="75"/>
      <c r="AI10" s="75"/>
      <c r="AJ10" s="81"/>
      <c r="AK10" s="81"/>
      <c r="AL10" s="81"/>
      <c r="AM10" s="81"/>
      <c r="AN10" s="81"/>
      <c r="AO10" s="81"/>
      <c r="AP10" s="81"/>
      <c r="AQ10" s="125"/>
      <c r="AR10" s="60"/>
      <c r="AS10" s="60"/>
      <c r="AT10" s="60"/>
      <c r="AU10" s="60"/>
      <c r="AV10" s="60"/>
      <c r="AW10" s="60"/>
      <c r="AX10" s="63"/>
      <c r="AY10" s="63"/>
      <c r="AZ10" s="81"/>
      <c r="BA10" s="81"/>
      <c r="BB10" s="81"/>
      <c r="BC10" s="81"/>
    </row>
    <row r="11" spans="1:55" x14ac:dyDescent="0.25">
      <c r="A11" s="128"/>
      <c r="B11" s="126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6"/>
      <c r="Q11" s="56"/>
      <c r="R11" s="56"/>
      <c r="S11" s="56"/>
      <c r="T11" s="56"/>
      <c r="U11" s="56"/>
      <c r="V11" s="56"/>
      <c r="W11" s="123"/>
      <c r="X11" s="123"/>
      <c r="AA11" s="64"/>
      <c r="AB11" s="72"/>
      <c r="AC11" s="81"/>
      <c r="AD11" s="81"/>
      <c r="AE11" s="75"/>
      <c r="AF11" s="75"/>
      <c r="AG11" s="75"/>
      <c r="AH11" s="75"/>
      <c r="AI11" s="75"/>
      <c r="AJ11" s="81"/>
      <c r="AK11" s="81"/>
      <c r="AL11" s="81"/>
      <c r="AM11" s="81"/>
      <c r="AN11" s="81"/>
      <c r="AO11" s="81"/>
      <c r="AP11" s="81"/>
      <c r="AQ11" s="125"/>
      <c r="AR11" s="60"/>
      <c r="AS11" s="60"/>
      <c r="AT11" s="60"/>
      <c r="AU11" s="60"/>
      <c r="AV11" s="60"/>
      <c r="AW11" s="60"/>
      <c r="AX11" s="78"/>
      <c r="AY11" s="63"/>
      <c r="AZ11" s="81"/>
      <c r="BA11" s="81"/>
      <c r="BB11" s="81"/>
      <c r="BC11" s="81"/>
    </row>
    <row r="12" spans="1:55" x14ac:dyDescent="0.25">
      <c r="A12" s="128"/>
      <c r="B12" s="126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123"/>
      <c r="P12" s="123"/>
      <c r="Q12" s="123"/>
      <c r="R12" s="123"/>
      <c r="S12" s="123"/>
      <c r="T12" s="81"/>
      <c r="U12" s="123"/>
      <c r="V12" s="123"/>
      <c r="W12" s="123"/>
      <c r="X12" s="123"/>
      <c r="AA12" s="61"/>
      <c r="AB12" s="72"/>
      <c r="AC12" s="81"/>
      <c r="AD12" s="81"/>
      <c r="AE12" s="75"/>
      <c r="AF12" s="75"/>
      <c r="AG12" s="75"/>
      <c r="AH12" s="75"/>
      <c r="AI12" s="75"/>
      <c r="AJ12" s="81"/>
      <c r="AK12" s="81"/>
      <c r="AL12" s="81"/>
      <c r="AM12" s="81"/>
      <c r="AN12" s="81"/>
      <c r="AO12" s="81"/>
      <c r="AP12" s="81"/>
      <c r="AQ12" s="81"/>
      <c r="AR12" s="60"/>
      <c r="AS12" s="60"/>
      <c r="AT12" s="60"/>
      <c r="AU12" s="60"/>
      <c r="AV12" s="60"/>
      <c r="AW12" s="60"/>
      <c r="AX12" s="81"/>
      <c r="AY12" s="81"/>
      <c r="AZ12" s="81"/>
      <c r="BA12" s="81"/>
      <c r="BB12" s="81"/>
      <c r="BC12" s="81"/>
    </row>
    <row r="13" spans="1:55" x14ac:dyDescent="0.25">
      <c r="A13" s="128"/>
      <c r="B13" s="126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6"/>
      <c r="P13" s="56"/>
      <c r="Q13" s="56"/>
      <c r="R13" s="56"/>
      <c r="S13" s="56"/>
      <c r="T13" s="55"/>
      <c r="U13" s="56"/>
      <c r="V13" s="56"/>
      <c r="W13" s="123"/>
      <c r="X13" s="123"/>
      <c r="Y13" s="57"/>
      <c r="AA13" s="64"/>
      <c r="AB13" s="72"/>
      <c r="AC13" s="81"/>
      <c r="AD13" s="129"/>
      <c r="AE13" s="75"/>
      <c r="AF13" s="75"/>
      <c r="AG13" s="124"/>
      <c r="AH13" s="75"/>
      <c r="AI13" s="75"/>
      <c r="AJ13" s="81"/>
      <c r="AK13" s="81"/>
      <c r="AL13" s="81"/>
      <c r="AM13" s="81"/>
      <c r="AN13" s="81"/>
      <c r="AO13" s="81"/>
      <c r="AP13" s="81"/>
      <c r="AQ13" s="81"/>
      <c r="AR13" s="69"/>
      <c r="AS13" s="69"/>
      <c r="AT13" s="69"/>
      <c r="AU13" s="69"/>
      <c r="AV13" s="69"/>
      <c r="AW13" s="60"/>
      <c r="AX13" s="81"/>
      <c r="AY13" s="81"/>
      <c r="AZ13" s="81"/>
      <c r="BA13" s="81"/>
      <c r="BB13" s="81"/>
      <c r="BC13" s="81"/>
    </row>
    <row r="14" spans="1:55" x14ac:dyDescent="0.25">
      <c r="B14" s="123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AA14" s="61"/>
      <c r="AB14" s="72"/>
      <c r="AC14" s="81"/>
      <c r="AD14" s="129"/>
      <c r="AE14" s="75"/>
      <c r="AF14" s="75"/>
      <c r="AG14" s="124"/>
      <c r="AH14" s="75"/>
      <c r="AI14" s="75"/>
      <c r="AJ14" s="81"/>
      <c r="AK14" s="81"/>
      <c r="AL14" s="81"/>
      <c r="AM14" s="81"/>
      <c r="AN14" s="81"/>
      <c r="AO14" s="81"/>
      <c r="AP14" s="81"/>
      <c r="AQ14" s="125"/>
      <c r="AR14" s="60"/>
      <c r="AS14" s="60"/>
      <c r="AT14" s="60"/>
      <c r="AU14" s="60"/>
      <c r="AV14" s="60"/>
      <c r="AW14" s="60"/>
      <c r="AX14" s="81"/>
      <c r="AY14" s="81"/>
      <c r="AZ14" s="81"/>
      <c r="BA14" s="81"/>
      <c r="BB14" s="81"/>
      <c r="BC14" s="81"/>
    </row>
    <row r="15" spans="1:55" x14ac:dyDescent="0.25">
      <c r="A15" s="128"/>
      <c r="B15" s="126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123"/>
      <c r="Q15" s="123"/>
      <c r="R15" s="123"/>
      <c r="S15" s="123"/>
      <c r="T15" s="123"/>
      <c r="U15" s="123"/>
      <c r="V15" s="123"/>
      <c r="W15" s="123"/>
      <c r="X15" s="123"/>
      <c r="AA15" s="61"/>
      <c r="AB15" s="72"/>
      <c r="AC15" s="81"/>
      <c r="AD15" s="129"/>
      <c r="AE15" s="75"/>
      <c r="AF15" s="75"/>
      <c r="AG15" s="124"/>
      <c r="AH15" s="75"/>
      <c r="AI15" s="75"/>
      <c r="AJ15" s="81"/>
      <c r="AK15" s="81"/>
      <c r="AL15" s="81"/>
      <c r="AM15" s="81"/>
      <c r="AN15" s="81"/>
      <c r="AO15" s="81"/>
      <c r="AP15" s="81"/>
      <c r="AQ15" s="81"/>
      <c r="AR15" s="60"/>
      <c r="AS15" s="60"/>
      <c r="AT15" s="60"/>
      <c r="AU15" s="60"/>
      <c r="AV15" s="60"/>
      <c r="AW15" s="60"/>
      <c r="AX15" s="81"/>
      <c r="AY15" s="81"/>
      <c r="AZ15" s="81"/>
      <c r="BA15" s="81"/>
      <c r="BB15" s="81"/>
      <c r="BC15" s="81"/>
    </row>
    <row r="16" spans="1:55" x14ac:dyDescent="0.25">
      <c r="A16" s="128"/>
      <c r="B16" s="126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6"/>
      <c r="Q16" s="56"/>
      <c r="R16" s="56"/>
      <c r="S16" s="56"/>
      <c r="T16" s="56"/>
      <c r="U16" s="56"/>
      <c r="V16" s="56"/>
      <c r="W16" s="123"/>
      <c r="X16" s="123"/>
      <c r="AA16" s="64"/>
      <c r="AB16" s="72"/>
      <c r="AC16" s="81"/>
      <c r="AD16" s="129"/>
      <c r="AE16" s="75"/>
      <c r="AF16" s="75"/>
      <c r="AG16" s="124"/>
      <c r="AH16" s="75"/>
      <c r="AI16" s="75"/>
      <c r="AJ16" s="81"/>
      <c r="AK16" s="81"/>
      <c r="AL16" s="81"/>
      <c r="AM16" s="81"/>
      <c r="AN16" s="81"/>
      <c r="AO16" s="81"/>
      <c r="AP16" s="81"/>
      <c r="AQ16" s="81"/>
      <c r="AR16" s="60"/>
      <c r="AS16" s="60"/>
      <c r="AT16" s="60"/>
      <c r="AU16" s="60"/>
      <c r="AV16" s="60"/>
      <c r="AW16" s="60"/>
      <c r="AX16" s="81"/>
      <c r="AY16" s="81"/>
      <c r="AZ16" s="81"/>
      <c r="BA16" s="81"/>
      <c r="BB16" s="81"/>
      <c r="BC16" s="81"/>
    </row>
    <row r="17" spans="1:55" x14ac:dyDescent="0.25">
      <c r="A17" s="128"/>
      <c r="B17" s="126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123"/>
      <c r="P17" s="123"/>
      <c r="Q17" s="123"/>
      <c r="R17" s="81"/>
      <c r="S17" s="123"/>
      <c r="T17" s="123"/>
      <c r="U17" s="123"/>
      <c r="V17" s="123"/>
      <c r="W17" s="123"/>
      <c r="X17" s="123"/>
      <c r="AA17" s="61"/>
      <c r="AB17" s="72"/>
      <c r="AC17" s="81"/>
      <c r="AD17" s="129"/>
      <c r="AE17" s="75"/>
      <c r="AF17" s="75"/>
      <c r="AG17" s="124"/>
      <c r="AH17" s="75"/>
      <c r="AI17" s="75"/>
      <c r="AJ17" s="81"/>
      <c r="AK17" s="81"/>
      <c r="AL17" s="81"/>
      <c r="AM17" s="81"/>
      <c r="AN17" s="81"/>
      <c r="AO17" s="81"/>
      <c r="AP17" s="81"/>
      <c r="AQ17" s="81"/>
      <c r="AR17" s="60"/>
      <c r="AS17" s="60"/>
      <c r="AT17" s="60"/>
      <c r="AU17" s="60"/>
      <c r="AV17" s="60"/>
      <c r="AW17" s="60"/>
      <c r="AX17" s="81"/>
      <c r="AY17" s="81"/>
      <c r="AZ17" s="81"/>
      <c r="BA17" s="81"/>
      <c r="BB17" s="81"/>
      <c r="BC17" s="81"/>
    </row>
    <row r="18" spans="1:55" x14ac:dyDescent="0.25">
      <c r="A18" s="128"/>
      <c r="B18" s="126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6"/>
      <c r="P18" s="56"/>
      <c r="Q18" s="56"/>
      <c r="R18" s="55"/>
      <c r="S18" s="56"/>
      <c r="T18" s="56"/>
      <c r="U18" s="56"/>
      <c r="V18" s="123"/>
      <c r="W18" s="123"/>
      <c r="X18" s="123"/>
      <c r="Y18" s="57"/>
      <c r="AA18" s="64"/>
      <c r="AB18" s="72"/>
      <c r="AC18" s="81"/>
      <c r="AD18" s="129"/>
      <c r="AE18" s="75"/>
      <c r="AF18" s="75"/>
      <c r="AG18" s="124"/>
      <c r="AH18" s="75"/>
      <c r="AI18" s="75"/>
      <c r="AJ18" s="81"/>
      <c r="AK18" s="81"/>
      <c r="AL18" s="81"/>
      <c r="AM18" s="81"/>
      <c r="AN18" s="81"/>
      <c r="AO18" s="81"/>
      <c r="AP18" s="81"/>
      <c r="AQ18" s="81"/>
      <c r="AR18" s="60"/>
      <c r="AS18" s="60"/>
      <c r="AT18" s="60"/>
      <c r="AU18" s="60"/>
      <c r="AV18" s="60"/>
      <c r="AW18" s="60"/>
      <c r="AX18" s="81"/>
      <c r="AY18" s="81"/>
      <c r="AZ18" s="81"/>
      <c r="BA18" s="81"/>
      <c r="BB18" s="81"/>
      <c r="BC18" s="81"/>
    </row>
    <row r="19" spans="1:55" x14ac:dyDescent="0.25">
      <c r="B19" s="123"/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AA19" s="61"/>
      <c r="AB19" s="72"/>
      <c r="AC19" s="81"/>
      <c r="AD19" s="81"/>
      <c r="AE19" s="75"/>
      <c r="AF19" s="75"/>
      <c r="AG19" s="75"/>
      <c r="AH19" s="75"/>
      <c r="AI19" s="75"/>
      <c r="AJ19" s="81"/>
      <c r="AK19" s="81"/>
      <c r="AL19" s="81"/>
      <c r="AM19" s="81"/>
      <c r="AN19" s="81"/>
      <c r="AO19" s="81"/>
      <c r="AP19" s="81"/>
      <c r="AQ19" s="81"/>
      <c r="AR19" s="60"/>
      <c r="AS19" s="60"/>
      <c r="AT19" s="60"/>
      <c r="AU19" s="60"/>
      <c r="AV19" s="60"/>
      <c r="AW19" s="60"/>
      <c r="AX19" s="81"/>
      <c r="AY19" s="81"/>
      <c r="AZ19" s="81"/>
      <c r="BA19" s="81"/>
      <c r="BB19" s="81"/>
      <c r="BC19" s="81"/>
    </row>
    <row r="20" spans="1:55" x14ac:dyDescent="0.25">
      <c r="B20" s="123"/>
      <c r="C20" s="123"/>
      <c r="D20" s="123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AA20" s="61"/>
      <c r="AB20" s="72"/>
      <c r="AC20" s="81"/>
      <c r="AD20" s="81"/>
      <c r="AE20" s="75"/>
      <c r="AF20" s="75"/>
      <c r="AG20" s="75"/>
      <c r="AH20" s="75"/>
      <c r="AI20" s="75"/>
      <c r="AJ20" s="81"/>
      <c r="AK20" s="81"/>
      <c r="AL20" s="81"/>
      <c r="AM20" s="81"/>
      <c r="AN20" s="81"/>
      <c r="AO20" s="81"/>
      <c r="AP20" s="81"/>
      <c r="AQ20" s="81"/>
      <c r="AR20" s="60"/>
      <c r="AS20" s="60"/>
      <c r="AT20" s="60"/>
      <c r="AU20" s="60"/>
      <c r="AV20" s="60"/>
      <c r="AW20" s="60"/>
      <c r="AX20" s="81"/>
      <c r="AY20" s="81"/>
      <c r="AZ20" s="81"/>
      <c r="BA20" s="81"/>
      <c r="BB20" s="81"/>
      <c r="BC20" s="81"/>
    </row>
    <row r="21" spans="1:55" x14ac:dyDescent="0.25">
      <c r="AA21" s="61"/>
      <c r="AB21" s="72"/>
      <c r="AC21" s="81"/>
      <c r="AD21" s="81"/>
      <c r="AE21" s="79"/>
      <c r="AF21" s="79"/>
      <c r="AG21" s="79"/>
      <c r="AH21" s="75"/>
      <c r="AI21" s="75"/>
      <c r="AJ21" s="81"/>
      <c r="AK21" s="81"/>
      <c r="AL21" s="81"/>
      <c r="AM21" s="81"/>
      <c r="AN21" s="81"/>
      <c r="AO21" s="81"/>
      <c r="AP21" s="81"/>
      <c r="AQ21" s="81"/>
      <c r="AR21" s="60"/>
      <c r="AS21" s="60"/>
      <c r="AT21" s="60"/>
      <c r="AU21" s="60"/>
      <c r="AV21" s="60"/>
      <c r="AW21" s="60"/>
      <c r="AX21" s="81"/>
      <c r="AY21" s="81"/>
      <c r="AZ21" s="81"/>
      <c r="BA21" s="81"/>
      <c r="BB21" s="81"/>
      <c r="BC21" s="81"/>
    </row>
    <row r="22" spans="1:55" x14ac:dyDescent="0.25">
      <c r="AA22" s="61"/>
      <c r="AB22" s="72"/>
      <c r="AC22" s="81"/>
      <c r="AD22" s="81"/>
      <c r="AE22" s="79"/>
      <c r="AF22" s="79"/>
      <c r="AG22" s="79"/>
      <c r="AH22" s="75"/>
      <c r="AI22" s="75"/>
      <c r="AJ22" s="81"/>
      <c r="AK22" s="81"/>
      <c r="AL22" s="81"/>
      <c r="AM22" s="81"/>
      <c r="AN22" s="81"/>
      <c r="AO22" s="81"/>
      <c r="AP22" s="81"/>
      <c r="AQ22" s="81"/>
      <c r="AR22" s="60"/>
      <c r="AS22" s="60"/>
      <c r="AT22" s="60"/>
      <c r="AU22" s="60"/>
      <c r="AV22" s="60"/>
      <c r="AW22" s="60"/>
      <c r="AX22" s="81"/>
      <c r="AY22" s="81"/>
      <c r="AZ22" s="81"/>
      <c r="BA22" s="81"/>
      <c r="BB22" s="81"/>
      <c r="BC22" s="81"/>
    </row>
    <row r="23" spans="1:55" x14ac:dyDescent="0.25">
      <c r="AA23" s="61"/>
      <c r="AB23" s="72"/>
      <c r="AC23" s="81"/>
      <c r="AD23" s="81"/>
      <c r="AE23" s="79"/>
      <c r="AF23" s="79"/>
      <c r="AG23" s="79"/>
      <c r="AH23" s="75"/>
      <c r="AI23" s="75"/>
      <c r="AJ23" s="81"/>
      <c r="AK23" s="81"/>
      <c r="AL23" s="81"/>
      <c r="AM23" s="81"/>
      <c r="AN23" s="81"/>
      <c r="AO23" s="81"/>
      <c r="AP23" s="81"/>
      <c r="AQ23" s="81"/>
      <c r="AR23" s="60"/>
      <c r="AS23" s="60"/>
      <c r="AT23" s="60"/>
      <c r="AU23" s="60"/>
      <c r="AV23" s="60"/>
      <c r="AW23" s="60"/>
      <c r="AX23" s="81"/>
      <c r="AY23" s="81"/>
      <c r="AZ23" s="81"/>
      <c r="BA23" s="81"/>
      <c r="BB23" s="81"/>
      <c r="BC23" s="81"/>
    </row>
    <row r="24" spans="1:55" x14ac:dyDescent="0.25">
      <c r="AA24" s="61"/>
      <c r="AB24" s="72"/>
      <c r="AC24" s="81"/>
      <c r="AD24" s="81"/>
      <c r="AE24" s="75"/>
      <c r="AF24" s="75"/>
      <c r="AG24" s="75"/>
      <c r="AH24" s="75"/>
      <c r="AI24" s="75"/>
      <c r="AJ24" s="81"/>
      <c r="AK24" s="81"/>
      <c r="AL24" s="81"/>
      <c r="AM24" s="81"/>
      <c r="AN24" s="81"/>
      <c r="AO24" s="81"/>
      <c r="AP24" s="81"/>
      <c r="AQ24" s="81"/>
      <c r="AR24" s="60"/>
      <c r="AS24" s="60"/>
      <c r="AT24" s="60"/>
      <c r="AU24" s="60"/>
      <c r="AV24" s="60"/>
      <c r="AW24" s="60"/>
      <c r="AX24" s="81"/>
      <c r="AY24" s="81"/>
      <c r="AZ24" s="81"/>
      <c r="BA24" s="81"/>
      <c r="BB24" s="81"/>
      <c r="BC24" s="81"/>
    </row>
    <row r="25" spans="1:55" x14ac:dyDescent="0.25">
      <c r="AA25" s="61"/>
      <c r="AB25" s="72"/>
      <c r="AC25" s="81"/>
      <c r="AD25" s="81"/>
      <c r="AE25" s="75"/>
      <c r="AF25" s="75"/>
      <c r="AG25" s="75"/>
      <c r="AH25" s="75"/>
      <c r="AI25" s="75"/>
      <c r="AJ25" s="81"/>
      <c r="AK25" s="81"/>
      <c r="AL25" s="81"/>
      <c r="AM25" s="81"/>
      <c r="AN25" s="81"/>
      <c r="AO25" s="81"/>
      <c r="AP25" s="81"/>
      <c r="AQ25" s="81"/>
      <c r="AR25" s="60"/>
      <c r="AS25" s="60"/>
      <c r="AT25" s="60"/>
      <c r="AU25" s="60"/>
      <c r="AV25" s="60"/>
      <c r="AW25" s="60"/>
      <c r="AX25" s="81"/>
      <c r="AY25" s="81"/>
      <c r="AZ25" s="81"/>
      <c r="BA25" s="81"/>
      <c r="BB25" s="81"/>
      <c r="BC25" s="81"/>
    </row>
    <row r="26" spans="1:55" x14ac:dyDescent="0.25">
      <c r="AA26" s="61"/>
      <c r="AB26" s="72"/>
      <c r="AC26" s="81"/>
      <c r="AD26" s="81"/>
      <c r="AE26" s="80"/>
      <c r="AF26" s="75"/>
      <c r="AG26" s="75"/>
      <c r="AH26" s="75"/>
      <c r="AI26" s="75"/>
      <c r="AJ26" s="81"/>
      <c r="AK26" s="81"/>
      <c r="AL26" s="81"/>
      <c r="AM26" s="81"/>
      <c r="AN26" s="81"/>
      <c r="AO26" s="81"/>
      <c r="AP26" s="81"/>
      <c r="AQ26" s="81"/>
      <c r="AR26" s="66"/>
      <c r="AS26" s="66"/>
      <c r="AT26" s="66"/>
      <c r="AU26" s="66"/>
      <c r="AV26" s="66"/>
      <c r="AW26" s="66"/>
      <c r="AX26" s="67"/>
      <c r="AY26" s="67"/>
      <c r="AZ26" s="67"/>
      <c r="BA26" s="81"/>
      <c r="BB26" s="81"/>
      <c r="BC26" s="81"/>
    </row>
    <row r="27" spans="1:55" x14ac:dyDescent="0.25">
      <c r="AA27" s="61"/>
      <c r="AB27" s="72"/>
      <c r="AC27" s="81"/>
      <c r="AD27" s="81"/>
      <c r="AE27" s="75"/>
      <c r="AF27" s="75"/>
      <c r="AG27" s="75"/>
      <c r="AH27" s="75"/>
      <c r="AI27" s="75"/>
      <c r="AJ27" s="81"/>
      <c r="AK27" s="81"/>
      <c r="AL27" s="81"/>
      <c r="AM27" s="81"/>
      <c r="AN27" s="81"/>
      <c r="AO27" s="81"/>
      <c r="AP27" s="81"/>
      <c r="AQ27" s="81"/>
      <c r="AR27" s="69"/>
      <c r="AS27" s="69"/>
      <c r="AT27" s="69"/>
      <c r="AU27" s="69"/>
      <c r="AV27" s="69"/>
      <c r="AW27" s="69"/>
      <c r="AX27" s="69"/>
      <c r="AY27" s="67"/>
      <c r="AZ27" s="67"/>
      <c r="BA27" s="81"/>
      <c r="BB27" s="81"/>
      <c r="BC27" s="81"/>
    </row>
    <row r="28" spans="1:55" x14ac:dyDescent="0.25">
      <c r="AA28" s="61"/>
      <c r="AB28" s="72"/>
      <c r="AC28" s="81"/>
      <c r="AD28" s="81"/>
      <c r="AE28" s="75"/>
      <c r="AF28" s="75"/>
      <c r="AG28" s="75"/>
      <c r="AH28" s="75"/>
      <c r="AI28" s="75"/>
      <c r="AJ28" s="81"/>
      <c r="AK28" s="81"/>
      <c r="AL28" s="81"/>
      <c r="AM28" s="81"/>
      <c r="AN28" s="81"/>
      <c r="AO28" s="81"/>
      <c r="AP28" s="81"/>
      <c r="AQ28" s="125"/>
      <c r="AR28" s="60"/>
      <c r="AS28" s="60"/>
      <c r="AT28" s="60"/>
      <c r="AU28" s="60"/>
      <c r="AV28" s="60"/>
      <c r="AW28" s="60"/>
      <c r="AX28" s="55"/>
      <c r="AY28" s="67"/>
      <c r="AZ28" s="67"/>
      <c r="BA28" s="81"/>
      <c r="BB28" s="81"/>
      <c r="BC28" s="81"/>
    </row>
    <row r="29" spans="1:55" x14ac:dyDescent="0.25">
      <c r="AA29" s="61"/>
      <c r="AB29" s="72"/>
      <c r="AC29" s="81"/>
      <c r="AD29" s="81"/>
      <c r="AE29" s="80"/>
      <c r="AF29" s="75"/>
      <c r="AG29" s="75"/>
      <c r="AH29" s="75"/>
      <c r="AI29" s="75"/>
      <c r="AJ29" s="81"/>
      <c r="AK29" s="81"/>
      <c r="AL29" s="81"/>
      <c r="AM29" s="81"/>
      <c r="AN29" s="81"/>
      <c r="AO29" s="81"/>
      <c r="AP29" s="81"/>
      <c r="AQ29" s="125"/>
      <c r="AR29" s="60"/>
      <c r="AS29" s="60"/>
      <c r="AT29" s="60"/>
      <c r="AU29" s="60"/>
      <c r="AV29" s="60"/>
      <c r="AW29" s="60"/>
      <c r="AX29" s="55"/>
      <c r="AY29" s="67"/>
      <c r="AZ29" s="67"/>
      <c r="BA29" s="81"/>
      <c r="BB29" s="81"/>
      <c r="BC29" s="81"/>
    </row>
    <row r="30" spans="1:55" x14ac:dyDescent="0.25">
      <c r="AA30" s="61"/>
      <c r="AB30" s="72"/>
      <c r="AC30" s="81"/>
      <c r="AD30" s="81"/>
      <c r="AE30" s="75"/>
      <c r="AF30" s="75"/>
      <c r="AG30" s="75"/>
      <c r="AH30" s="75"/>
      <c r="AI30" s="75"/>
      <c r="AJ30" s="81"/>
      <c r="AK30" s="81"/>
      <c r="AL30" s="81"/>
      <c r="AM30" s="81"/>
      <c r="AN30" s="81"/>
      <c r="AO30" s="81"/>
      <c r="AP30" s="81"/>
      <c r="AQ30" s="125"/>
      <c r="AR30" s="60"/>
      <c r="AS30" s="60"/>
      <c r="AT30" s="60"/>
      <c r="AU30" s="60"/>
      <c r="AV30" s="60"/>
      <c r="AW30" s="60"/>
      <c r="AX30" s="55"/>
      <c r="AY30" s="67"/>
      <c r="AZ30" s="67"/>
      <c r="BA30" s="81"/>
      <c r="BB30" s="81"/>
      <c r="BC30" s="81"/>
    </row>
    <row r="31" spans="1:55" x14ac:dyDescent="0.25">
      <c r="AA31" s="61"/>
      <c r="AB31" s="72"/>
      <c r="AC31" s="81"/>
      <c r="AD31" s="81"/>
      <c r="AE31" s="75"/>
      <c r="AF31" s="75"/>
      <c r="AG31" s="75"/>
      <c r="AH31" s="75"/>
      <c r="AI31" s="75"/>
      <c r="AJ31" s="81"/>
      <c r="AK31" s="81"/>
      <c r="AL31" s="81"/>
      <c r="AM31" s="130"/>
      <c r="AN31" s="81"/>
      <c r="AO31" s="81"/>
      <c r="AP31" s="81"/>
      <c r="AQ31" s="125"/>
      <c r="AR31" s="60"/>
      <c r="AS31" s="60"/>
      <c r="AT31" s="60"/>
      <c r="AU31" s="60"/>
      <c r="AV31" s="60"/>
      <c r="AW31" s="60"/>
      <c r="AX31" s="55"/>
      <c r="AY31" s="67"/>
      <c r="AZ31" s="67"/>
      <c r="BA31" s="81"/>
      <c r="BB31" s="81"/>
      <c r="BC31" s="81"/>
    </row>
    <row r="32" spans="1:55" x14ac:dyDescent="0.25">
      <c r="AA32" s="61"/>
      <c r="AB32" s="72"/>
      <c r="AC32" s="81"/>
      <c r="AD32" s="81"/>
      <c r="AE32" s="75"/>
      <c r="AF32" s="75"/>
      <c r="AG32" s="75"/>
      <c r="AH32" s="75"/>
      <c r="AI32" s="75"/>
      <c r="AJ32" s="81"/>
      <c r="AK32" s="81"/>
      <c r="AL32" s="81"/>
      <c r="AM32" s="81"/>
      <c r="AN32" s="81"/>
      <c r="AO32" s="81"/>
      <c r="AP32" s="81"/>
      <c r="AQ32" s="127"/>
      <c r="AR32" s="60"/>
      <c r="AS32" s="60"/>
      <c r="AT32" s="60"/>
      <c r="AU32" s="60"/>
      <c r="AV32" s="60"/>
      <c r="AW32" s="60"/>
      <c r="AX32" s="55"/>
      <c r="AY32" s="67"/>
      <c r="AZ32" s="67"/>
      <c r="BA32" s="81"/>
      <c r="BB32" s="81"/>
      <c r="BC32" s="81"/>
    </row>
    <row r="33" spans="27:55" x14ac:dyDescent="0.25">
      <c r="AA33" s="61"/>
      <c r="AB33" s="72"/>
      <c r="AC33" s="81"/>
      <c r="AD33" s="81"/>
      <c r="AE33" s="75"/>
      <c r="AF33" s="75"/>
      <c r="AG33" s="75"/>
      <c r="AH33" s="75"/>
      <c r="AI33" s="75"/>
      <c r="AJ33" s="81"/>
      <c r="AK33" s="81"/>
      <c r="AL33" s="81"/>
      <c r="AM33" s="81"/>
      <c r="AN33" s="81"/>
      <c r="AO33" s="81"/>
      <c r="AP33" s="81"/>
      <c r="AQ33" s="125"/>
      <c r="AR33" s="60"/>
      <c r="AS33" s="60"/>
      <c r="AT33" s="60"/>
      <c r="AU33" s="60"/>
      <c r="AV33" s="60"/>
      <c r="AW33" s="60"/>
      <c r="AX33" s="55"/>
      <c r="AY33" s="67"/>
      <c r="AZ33" s="67"/>
      <c r="BA33" s="81"/>
      <c r="BB33" s="81"/>
      <c r="BC33" s="81"/>
    </row>
    <row r="34" spans="27:55" x14ac:dyDescent="0.25">
      <c r="AA34" s="61"/>
      <c r="AB34" s="72"/>
      <c r="AC34" s="81"/>
      <c r="AD34" s="81"/>
      <c r="AE34" s="75"/>
      <c r="AF34" s="75"/>
      <c r="AG34" s="75"/>
      <c r="AH34" s="75"/>
      <c r="AI34" s="75"/>
      <c r="AJ34" s="81"/>
      <c r="AK34" s="81"/>
      <c r="AL34" s="81"/>
      <c r="AM34" s="81"/>
      <c r="AN34" s="81"/>
      <c r="AO34" s="81"/>
      <c r="AP34" s="81"/>
      <c r="AQ34" s="81"/>
      <c r="AR34" s="131"/>
      <c r="AS34" s="131"/>
      <c r="AT34" s="131"/>
      <c r="AU34" s="131"/>
      <c r="AV34" s="131"/>
      <c r="AW34" s="131"/>
      <c r="AX34" s="82"/>
      <c r="AY34" s="67"/>
      <c r="AZ34" s="67"/>
      <c r="BA34" s="81"/>
      <c r="BB34" s="81"/>
      <c r="BC34" s="81"/>
    </row>
    <row r="35" spans="27:55" x14ac:dyDescent="0.25">
      <c r="AA35" s="61"/>
      <c r="AB35" s="72"/>
      <c r="AC35" s="81"/>
      <c r="AD35" s="81"/>
      <c r="AE35" s="75"/>
      <c r="AF35" s="75"/>
      <c r="AG35" s="75"/>
      <c r="AH35" s="75"/>
      <c r="AI35" s="75"/>
      <c r="AJ35" s="81"/>
      <c r="AK35" s="81"/>
      <c r="AL35" s="81"/>
      <c r="AM35" s="81"/>
      <c r="AN35" s="81"/>
      <c r="AO35" s="81"/>
      <c r="AP35" s="81"/>
      <c r="AQ35" s="81"/>
      <c r="AR35" s="60"/>
      <c r="AS35" s="60"/>
      <c r="AT35" s="60"/>
      <c r="AU35" s="60"/>
      <c r="AV35" s="60"/>
      <c r="AW35" s="60"/>
      <c r="AX35" s="81"/>
      <c r="AY35" s="81"/>
      <c r="AZ35" s="81"/>
      <c r="BA35" s="81"/>
      <c r="BB35" s="81"/>
      <c r="BC35" s="81"/>
    </row>
    <row r="36" spans="27:55" x14ac:dyDescent="0.25">
      <c r="AA36" s="61"/>
      <c r="AB36" s="72"/>
      <c r="AC36" s="81"/>
      <c r="AD36" s="81"/>
      <c r="AE36" s="75"/>
      <c r="AF36" s="75"/>
      <c r="AG36" s="75"/>
      <c r="AH36" s="75"/>
      <c r="AI36" s="75"/>
      <c r="AJ36" s="81"/>
      <c r="AK36" s="81"/>
      <c r="AL36" s="81"/>
      <c r="AM36" s="81"/>
      <c r="AN36" s="81"/>
      <c r="AO36" s="81"/>
      <c r="AP36" s="81"/>
      <c r="AQ36" s="81"/>
      <c r="AR36" s="60"/>
      <c r="AS36" s="60"/>
      <c r="AT36" s="60"/>
      <c r="AU36" s="60"/>
      <c r="AV36" s="60"/>
      <c r="AW36" s="60"/>
      <c r="AX36" s="81"/>
      <c r="AY36" s="81"/>
      <c r="AZ36" s="81"/>
      <c r="BA36" s="81"/>
      <c r="BB36" s="81"/>
      <c r="BC36" s="81"/>
    </row>
    <row r="37" spans="27:55" x14ac:dyDescent="0.25">
      <c r="AA37" s="61"/>
      <c r="AB37" s="72"/>
      <c r="AC37" s="81"/>
      <c r="AD37" s="81"/>
      <c r="AE37" s="75"/>
      <c r="AF37" s="75"/>
      <c r="AG37" s="75"/>
      <c r="AH37" s="75"/>
      <c r="AI37" s="75"/>
      <c r="AJ37" s="81"/>
      <c r="AK37" s="81"/>
      <c r="AL37" s="81"/>
      <c r="AM37" s="81"/>
      <c r="AN37" s="81"/>
      <c r="AO37" s="81"/>
      <c r="AP37" s="81"/>
      <c r="AQ37" s="68"/>
      <c r="AR37" s="69"/>
      <c r="AS37" s="69"/>
      <c r="AT37" s="69"/>
      <c r="AU37" s="69"/>
      <c r="AV37" s="69"/>
      <c r="AW37" s="60"/>
      <c r="AX37" s="81"/>
      <c r="AY37" s="81"/>
      <c r="AZ37" s="81"/>
      <c r="BA37" s="81"/>
      <c r="BB37" s="81"/>
      <c r="BC37" s="81"/>
    </row>
    <row r="38" spans="27:55" x14ac:dyDescent="0.25">
      <c r="AA38" s="61"/>
      <c r="AB38" s="72"/>
      <c r="AC38" s="81"/>
      <c r="AD38" s="81"/>
      <c r="AE38" s="75"/>
      <c r="AF38" s="75"/>
      <c r="AG38" s="75"/>
      <c r="AH38" s="75"/>
      <c r="AI38" s="75"/>
      <c r="AJ38" s="81"/>
      <c r="AK38" s="81"/>
      <c r="AL38" s="81"/>
      <c r="AM38" s="81"/>
      <c r="AN38" s="81"/>
      <c r="AO38" s="81"/>
      <c r="AP38" s="81"/>
      <c r="AQ38" s="81"/>
      <c r="AR38" s="60"/>
      <c r="AS38" s="60"/>
      <c r="AT38" s="60"/>
      <c r="AU38" s="60"/>
      <c r="AV38" s="60"/>
      <c r="AW38" s="60"/>
      <c r="AX38" s="81"/>
      <c r="AY38" s="81"/>
      <c r="AZ38" s="81"/>
      <c r="BA38" s="81"/>
      <c r="BB38" s="81"/>
      <c r="BC38" s="81"/>
    </row>
    <row r="39" spans="27:55" x14ac:dyDescent="0.25">
      <c r="AA39" s="61"/>
      <c r="AB39" s="72"/>
      <c r="AC39" s="81"/>
      <c r="AD39" s="81"/>
      <c r="AE39" s="75"/>
      <c r="AF39" s="75"/>
      <c r="AG39" s="75"/>
      <c r="AH39" s="75"/>
      <c r="AI39" s="75"/>
      <c r="AJ39" s="81"/>
      <c r="AK39" s="81"/>
      <c r="AL39" s="81"/>
      <c r="AM39" s="81"/>
      <c r="AN39" s="81"/>
      <c r="AO39" s="81"/>
      <c r="AP39" s="81"/>
      <c r="AQ39" s="81"/>
      <c r="AR39" s="60"/>
      <c r="AS39" s="60"/>
      <c r="AT39" s="60"/>
      <c r="AU39" s="60"/>
      <c r="AV39" s="60"/>
      <c r="AW39" s="60"/>
      <c r="AX39" s="81"/>
      <c r="AY39" s="81"/>
      <c r="AZ39" s="81"/>
      <c r="BA39" s="81"/>
      <c r="BB39" s="81"/>
      <c r="BC39" s="81"/>
    </row>
    <row r="40" spans="27:55" x14ac:dyDescent="0.25">
      <c r="AA40" s="61"/>
      <c r="AB40" s="72"/>
      <c r="AC40" s="81"/>
      <c r="AD40" s="81"/>
      <c r="AE40" s="75"/>
      <c r="AF40" s="75"/>
      <c r="AG40" s="75"/>
      <c r="AH40" s="75"/>
      <c r="AI40" s="75"/>
      <c r="AJ40" s="81"/>
      <c r="AK40" s="81"/>
      <c r="AL40" s="81"/>
      <c r="AM40" s="81"/>
      <c r="AN40" s="81"/>
      <c r="AO40" s="81"/>
      <c r="AP40" s="81"/>
      <c r="AQ40" s="81"/>
      <c r="AR40" s="60"/>
      <c r="AS40" s="60"/>
      <c r="AT40" s="60"/>
      <c r="AU40" s="60"/>
      <c r="AV40" s="60"/>
      <c r="AW40" s="60"/>
      <c r="AX40" s="81"/>
      <c r="AY40" s="81"/>
      <c r="AZ40" s="81"/>
      <c r="BA40" s="81"/>
      <c r="BB40" s="81"/>
      <c r="BC40" s="81"/>
    </row>
    <row r="41" spans="27:55" x14ac:dyDescent="0.25">
      <c r="AA41" s="61"/>
      <c r="AB41" s="72"/>
      <c r="AC41" s="81"/>
      <c r="AD41" s="81"/>
      <c r="AE41" s="75"/>
      <c r="AF41" s="75"/>
      <c r="AG41" s="75"/>
      <c r="AH41" s="75"/>
      <c r="AI41" s="75"/>
      <c r="AJ41" s="81"/>
      <c r="AK41" s="81"/>
      <c r="AL41" s="81"/>
      <c r="AM41" s="81"/>
      <c r="AN41" s="81"/>
      <c r="AO41" s="81"/>
      <c r="AP41" s="81"/>
      <c r="AQ41" s="81"/>
      <c r="AR41" s="60"/>
      <c r="AS41" s="60"/>
      <c r="AT41" s="60"/>
      <c r="AU41" s="60"/>
      <c r="AV41" s="60"/>
      <c r="AW41" s="60"/>
      <c r="AX41" s="81"/>
      <c r="AY41" s="81"/>
      <c r="AZ41" s="81"/>
      <c r="BA41" s="81"/>
      <c r="BB41" s="81"/>
      <c r="BC41" s="81"/>
    </row>
    <row r="42" spans="27:55" x14ac:dyDescent="0.25">
      <c r="AA42" s="61"/>
      <c r="AB42" s="72"/>
      <c r="AC42" s="81"/>
      <c r="AD42" s="81"/>
      <c r="AE42" s="75"/>
      <c r="AF42" s="75"/>
      <c r="AG42" s="75"/>
      <c r="AH42" s="75"/>
      <c r="AI42" s="75"/>
      <c r="AJ42" s="81"/>
      <c r="AK42" s="81"/>
      <c r="AL42" s="81"/>
      <c r="AM42" s="81"/>
      <c r="AN42" s="81"/>
      <c r="AO42" s="81"/>
      <c r="AP42" s="81"/>
      <c r="AQ42" s="81"/>
      <c r="AR42" s="60"/>
      <c r="AS42" s="60"/>
      <c r="AT42" s="60"/>
      <c r="AU42" s="60"/>
      <c r="AV42" s="60"/>
      <c r="AW42" s="60"/>
      <c r="AX42" s="81"/>
      <c r="AY42" s="81"/>
      <c r="AZ42" s="81"/>
      <c r="BA42" s="81"/>
      <c r="BB42" s="81"/>
      <c r="BC42" s="81"/>
    </row>
    <row r="43" spans="27:55" x14ac:dyDescent="0.25">
      <c r="AA43" s="61"/>
      <c r="AB43" s="72"/>
      <c r="AC43" s="81"/>
      <c r="AD43" s="81"/>
      <c r="AE43" s="75"/>
      <c r="AF43" s="75"/>
      <c r="AG43" s="75"/>
      <c r="AH43" s="75"/>
      <c r="AI43" s="75"/>
      <c r="AJ43" s="81"/>
      <c r="AK43" s="81"/>
      <c r="AL43" s="81"/>
      <c r="AM43" s="81"/>
      <c r="AN43" s="81"/>
      <c r="AO43" s="81"/>
      <c r="AP43" s="81"/>
      <c r="AQ43" s="81"/>
      <c r="AR43" s="60"/>
      <c r="AS43" s="60"/>
      <c r="AT43" s="60"/>
      <c r="AU43" s="60"/>
      <c r="AV43" s="60"/>
      <c r="AW43" s="60"/>
      <c r="AX43" s="81"/>
      <c r="AY43" s="81"/>
      <c r="AZ43" s="81"/>
      <c r="BA43" s="81"/>
      <c r="BB43" s="81"/>
      <c r="BC43" s="81"/>
    </row>
    <row r="44" spans="27:55" x14ac:dyDescent="0.25">
      <c r="AA44" s="61"/>
      <c r="AB44" s="72"/>
      <c r="AC44" s="81"/>
      <c r="AD44" s="81"/>
      <c r="AE44" s="75"/>
      <c r="AF44" s="75"/>
      <c r="AG44" s="75"/>
      <c r="AH44" s="75"/>
      <c r="AI44" s="75"/>
      <c r="AJ44" s="81"/>
      <c r="AK44" s="81"/>
      <c r="AL44" s="81"/>
      <c r="AM44" s="81"/>
      <c r="AN44" s="81"/>
      <c r="AO44" s="81"/>
      <c r="AP44" s="81"/>
      <c r="AQ44" s="81"/>
      <c r="AR44" s="60"/>
      <c r="AS44" s="60"/>
      <c r="AT44" s="60"/>
      <c r="AU44" s="60"/>
      <c r="AV44" s="60"/>
      <c r="AW44" s="60"/>
      <c r="AX44" s="81"/>
      <c r="AY44" s="81"/>
      <c r="AZ44" s="81"/>
      <c r="BA44" s="81"/>
      <c r="BB44" s="81"/>
      <c r="BC44" s="81"/>
    </row>
    <row r="45" spans="27:55" x14ac:dyDescent="0.25">
      <c r="AA45" s="61"/>
      <c r="AB45" s="72"/>
      <c r="AC45" s="81"/>
      <c r="AD45" s="81"/>
      <c r="AE45" s="75"/>
      <c r="AF45" s="75"/>
      <c r="AG45" s="75"/>
      <c r="AH45" s="75"/>
      <c r="AI45" s="75"/>
      <c r="AJ45" s="81"/>
      <c r="AK45" s="81"/>
      <c r="AL45" s="81"/>
      <c r="AM45" s="81"/>
      <c r="AN45" s="81"/>
      <c r="AO45" s="81"/>
      <c r="AP45" s="81"/>
      <c r="AQ45" s="81"/>
      <c r="AR45" s="60"/>
      <c r="AS45" s="60"/>
      <c r="AT45" s="60"/>
      <c r="AU45" s="60"/>
      <c r="AV45" s="60"/>
      <c r="AW45" s="60"/>
      <c r="AX45" s="81"/>
      <c r="AY45" s="81"/>
      <c r="AZ45" s="81"/>
      <c r="BA45" s="81"/>
      <c r="BB45" s="81"/>
      <c r="BC45" s="81"/>
    </row>
    <row r="46" spans="27:55" x14ac:dyDescent="0.25">
      <c r="AA46" s="61"/>
      <c r="AB46" s="72"/>
      <c r="AC46" s="81"/>
      <c r="AD46" s="81"/>
      <c r="AE46" s="75"/>
      <c r="AF46" s="75"/>
      <c r="AG46" s="75"/>
      <c r="AH46" s="75"/>
      <c r="AI46" s="75"/>
      <c r="AJ46" s="81"/>
      <c r="AK46" s="81"/>
      <c r="AL46" s="81"/>
      <c r="AM46" s="81"/>
      <c r="AN46" s="81"/>
      <c r="AO46" s="81"/>
      <c r="AP46" s="81"/>
      <c r="AQ46" s="81"/>
      <c r="AR46" s="60"/>
      <c r="AS46" s="60"/>
      <c r="AT46" s="60"/>
      <c r="AU46" s="60"/>
      <c r="AV46" s="60"/>
      <c r="AW46" s="60"/>
      <c r="AX46" s="81"/>
      <c r="AY46" s="81"/>
      <c r="AZ46" s="81"/>
      <c r="BA46" s="81"/>
      <c r="BB46" s="81"/>
      <c r="BC46" s="81"/>
    </row>
    <row r="47" spans="27:55" x14ac:dyDescent="0.25">
      <c r="AA47" s="61"/>
      <c r="AB47" s="72"/>
      <c r="AC47" s="81"/>
      <c r="AD47" s="81"/>
      <c r="AE47" s="75"/>
      <c r="AF47" s="75"/>
      <c r="AG47" s="75"/>
      <c r="AH47" s="75"/>
      <c r="AI47" s="75"/>
      <c r="AJ47" s="81"/>
      <c r="AK47" s="81"/>
      <c r="AL47" s="81"/>
      <c r="AM47" s="81"/>
      <c r="AN47" s="81"/>
      <c r="AO47" s="81"/>
      <c r="AP47" s="81"/>
      <c r="AQ47" s="81"/>
      <c r="AR47" s="60"/>
      <c r="AS47" s="60"/>
      <c r="AT47" s="60"/>
      <c r="AU47" s="60"/>
      <c r="AV47" s="60"/>
      <c r="AW47" s="60"/>
      <c r="AX47" s="81"/>
      <c r="AY47" s="81"/>
      <c r="AZ47" s="81"/>
      <c r="BA47" s="81"/>
      <c r="BB47" s="81"/>
      <c r="BC47" s="81"/>
    </row>
    <row r="48" spans="27:55" x14ac:dyDescent="0.25">
      <c r="AA48" s="61"/>
      <c r="AB48" s="72"/>
      <c r="AC48" s="81"/>
      <c r="AD48" s="81"/>
      <c r="AE48" s="75"/>
      <c r="AF48" s="75"/>
      <c r="AG48" s="75"/>
      <c r="AH48" s="75"/>
      <c r="AI48" s="75"/>
      <c r="AJ48" s="81"/>
      <c r="AK48" s="81"/>
      <c r="AL48" s="81"/>
      <c r="AM48" s="81"/>
      <c r="AN48" s="81"/>
      <c r="AO48" s="81"/>
      <c r="AP48" s="81"/>
      <c r="AQ48" s="81"/>
      <c r="AR48" s="60"/>
      <c r="AS48" s="60"/>
      <c r="AT48" s="60"/>
      <c r="AU48" s="60"/>
      <c r="AV48" s="60"/>
      <c r="AW48" s="60"/>
      <c r="AX48" s="81"/>
      <c r="AY48" s="81"/>
      <c r="AZ48" s="81"/>
      <c r="BA48" s="81"/>
      <c r="BB48" s="81"/>
      <c r="BC48" s="81"/>
    </row>
    <row r="49" spans="17:55" x14ac:dyDescent="0.25">
      <c r="AA49" s="61"/>
      <c r="AB49" s="72"/>
      <c r="AC49" s="81"/>
      <c r="AD49" s="81"/>
      <c r="AE49" s="75"/>
      <c r="AF49" s="75"/>
      <c r="AG49" s="75"/>
      <c r="AH49" s="75"/>
      <c r="AI49" s="75"/>
      <c r="AJ49" s="81"/>
      <c r="AK49" s="81"/>
      <c r="AL49" s="81"/>
      <c r="AM49" s="81"/>
      <c r="AN49" s="81"/>
      <c r="AO49" s="81"/>
      <c r="AP49" s="81"/>
      <c r="AQ49" s="81"/>
      <c r="AR49" s="60"/>
      <c r="AS49" s="60"/>
      <c r="AT49" s="60"/>
      <c r="AU49" s="60"/>
      <c r="AV49" s="60"/>
      <c r="AW49" s="60"/>
      <c r="AX49" s="81"/>
      <c r="AY49" s="81"/>
      <c r="AZ49" s="81"/>
      <c r="BA49" s="81"/>
      <c r="BB49" s="81"/>
      <c r="BC49" s="81"/>
    </row>
    <row r="50" spans="17:55" s="59" customFormat="1" x14ac:dyDescent="0.25">
      <c r="Q50" s="121"/>
      <c r="R50" s="121"/>
      <c r="S50" s="121"/>
      <c r="T50" s="121"/>
      <c r="U50" s="121"/>
      <c r="V50" s="121"/>
      <c r="W50" s="121"/>
      <c r="X50" s="121"/>
      <c r="Y50" s="49"/>
      <c r="Z50" s="49"/>
      <c r="AA50" s="61"/>
      <c r="AB50" s="72"/>
      <c r="AC50" s="81"/>
      <c r="AD50" s="81"/>
      <c r="AE50" s="75"/>
      <c r="AF50" s="75"/>
      <c r="AG50" s="75"/>
      <c r="AH50" s="75"/>
      <c r="AI50" s="75"/>
      <c r="AJ50" s="81"/>
      <c r="AK50" s="81"/>
      <c r="AL50" s="81"/>
      <c r="AM50" s="81"/>
      <c r="AN50" s="81"/>
      <c r="AO50" s="81"/>
      <c r="AP50" s="81"/>
      <c r="AQ50" s="81"/>
      <c r="AR50" s="60"/>
      <c r="AS50" s="60"/>
      <c r="AT50" s="60"/>
      <c r="AU50" s="60"/>
      <c r="AV50" s="60"/>
      <c r="AW50" s="60"/>
      <c r="AX50" s="60"/>
      <c r="AY50" s="60"/>
      <c r="AZ50" s="60"/>
      <c r="BA50" s="60"/>
      <c r="BB50" s="60"/>
      <c r="BC50" s="60"/>
    </row>
    <row r="51" spans="17:55" x14ac:dyDescent="0.25">
      <c r="AA51" s="61"/>
      <c r="AB51" s="72"/>
      <c r="AC51" s="81"/>
      <c r="AD51" s="81"/>
      <c r="AE51" s="75"/>
      <c r="AF51" s="75"/>
      <c r="AG51" s="75"/>
      <c r="AH51" s="75"/>
      <c r="AI51" s="75"/>
      <c r="AJ51" s="81"/>
      <c r="AK51" s="81"/>
      <c r="AL51" s="81"/>
      <c r="AM51" s="81"/>
      <c r="AN51" s="81"/>
      <c r="AO51" s="81"/>
      <c r="AP51" s="81"/>
      <c r="AQ51" s="81"/>
      <c r="AR51" s="60"/>
      <c r="AS51" s="60"/>
      <c r="AT51" s="60"/>
      <c r="AU51" s="60"/>
      <c r="AV51" s="60"/>
      <c r="AW51" s="60"/>
      <c r="AX51" s="81"/>
      <c r="AY51" s="81"/>
      <c r="AZ51" s="81"/>
      <c r="BA51" s="81"/>
      <c r="BB51" s="81"/>
      <c r="BC51" s="81"/>
    </row>
    <row r="52" spans="17:55" x14ac:dyDescent="0.25">
      <c r="AA52" s="61"/>
      <c r="AB52" s="72"/>
      <c r="AC52" s="81"/>
      <c r="AD52" s="81"/>
      <c r="AE52" s="75"/>
      <c r="AF52" s="75"/>
      <c r="AG52" s="75"/>
      <c r="AH52" s="75"/>
      <c r="AI52" s="75"/>
      <c r="AJ52" s="81"/>
      <c r="AK52" s="81"/>
      <c r="AL52" s="81"/>
      <c r="AM52" s="81"/>
      <c r="AN52" s="81"/>
      <c r="AO52" s="81"/>
      <c r="AP52" s="81"/>
      <c r="AQ52" s="81"/>
      <c r="AR52" s="60"/>
      <c r="AS52" s="60"/>
      <c r="AT52" s="60"/>
      <c r="AU52" s="60"/>
      <c r="AV52" s="60"/>
      <c r="AW52" s="60"/>
      <c r="AX52" s="81"/>
      <c r="AY52" s="81"/>
      <c r="AZ52" s="81"/>
      <c r="BA52" s="81"/>
      <c r="BB52" s="81"/>
      <c r="BC52" s="81"/>
    </row>
    <row r="53" spans="17:55" s="59" customFormat="1" x14ac:dyDescent="0.25">
      <c r="Q53" s="121"/>
      <c r="R53" s="121"/>
      <c r="S53" s="121"/>
      <c r="T53" s="121"/>
      <c r="U53" s="121"/>
      <c r="V53" s="121"/>
      <c r="W53" s="121"/>
      <c r="X53" s="121"/>
      <c r="Y53" s="49"/>
      <c r="Z53" s="49"/>
      <c r="AA53" s="61"/>
      <c r="AB53" s="72"/>
      <c r="AC53" s="81"/>
      <c r="AD53" s="81"/>
      <c r="AE53" s="75"/>
      <c r="AF53" s="75"/>
      <c r="AG53" s="75"/>
      <c r="AH53" s="75"/>
      <c r="AI53" s="75"/>
      <c r="AJ53" s="81"/>
      <c r="AK53" s="81"/>
      <c r="AL53" s="81"/>
      <c r="AM53" s="81"/>
      <c r="AN53" s="81"/>
      <c r="AO53" s="81"/>
      <c r="AP53" s="81"/>
      <c r="AQ53" s="81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</row>
    <row r="54" spans="17:55" s="59" customFormat="1" x14ac:dyDescent="0.25">
      <c r="Q54" s="121"/>
      <c r="R54" s="121"/>
      <c r="S54" s="121"/>
      <c r="T54" s="121"/>
      <c r="U54" s="121"/>
      <c r="V54" s="121"/>
      <c r="W54" s="121"/>
      <c r="X54" s="121"/>
      <c r="Y54" s="49"/>
      <c r="Z54" s="49"/>
      <c r="AA54" s="61"/>
      <c r="AB54" s="72"/>
      <c r="AC54" s="81"/>
      <c r="AD54" s="81"/>
      <c r="AE54" s="75"/>
      <c r="AF54" s="75"/>
      <c r="AG54" s="75"/>
      <c r="AH54" s="75"/>
      <c r="AI54" s="75"/>
      <c r="AJ54" s="81"/>
      <c r="AK54" s="81"/>
      <c r="AL54" s="81"/>
      <c r="AM54" s="81"/>
      <c r="AN54" s="81"/>
      <c r="AO54" s="81"/>
      <c r="AP54" s="81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</row>
    <row r="55" spans="17:55" s="59" customFormat="1" x14ac:dyDescent="0.25">
      <c r="Q55" s="121"/>
      <c r="R55" s="121"/>
      <c r="S55" s="121"/>
      <c r="T55" s="121"/>
      <c r="U55" s="121"/>
      <c r="V55" s="121"/>
      <c r="W55" s="121"/>
      <c r="X55" s="121"/>
      <c r="Y55" s="49"/>
      <c r="Z55" s="49"/>
      <c r="AA55" s="61"/>
      <c r="AB55" s="72"/>
      <c r="AC55" s="81"/>
      <c r="AD55" s="81"/>
      <c r="AE55" s="75"/>
      <c r="AF55" s="75"/>
      <c r="AG55" s="75"/>
      <c r="AH55" s="75"/>
      <c r="AI55" s="75"/>
      <c r="AJ55" s="81"/>
      <c r="AK55" s="81"/>
      <c r="AL55" s="81"/>
      <c r="AM55" s="81"/>
      <c r="AN55" s="81"/>
      <c r="AO55" s="81"/>
      <c r="AP55" s="81"/>
      <c r="AQ55" s="60"/>
      <c r="AR55" s="60"/>
      <c r="AS55" s="60"/>
      <c r="AT55" s="60"/>
      <c r="AU55" s="60"/>
      <c r="AV55" s="60"/>
      <c r="AW55" s="60"/>
      <c r="AX55" s="60"/>
      <c r="AY55" s="60"/>
      <c r="AZ55" s="60"/>
      <c r="BA55" s="60"/>
      <c r="BB55" s="60"/>
      <c r="BC55" s="60"/>
    </row>
    <row r="56" spans="17:55" x14ac:dyDescent="0.25">
      <c r="AA56" s="61"/>
      <c r="AB56" s="72"/>
      <c r="AC56" s="81"/>
      <c r="AD56" s="81"/>
      <c r="AE56" s="75"/>
      <c r="AF56" s="75"/>
      <c r="AG56" s="75"/>
      <c r="AH56" s="75"/>
      <c r="AI56" s="75"/>
      <c r="AJ56" s="81"/>
      <c r="AK56" s="81"/>
      <c r="AL56" s="81"/>
      <c r="AM56" s="81"/>
      <c r="AN56" s="81"/>
      <c r="AO56" s="81"/>
      <c r="AP56" s="81"/>
      <c r="AQ56" s="81"/>
      <c r="AR56" s="60"/>
      <c r="AS56" s="60"/>
      <c r="AT56" s="60"/>
      <c r="AU56" s="60"/>
      <c r="AV56" s="60"/>
      <c r="AW56" s="60"/>
      <c r="AX56" s="81"/>
      <c r="AY56" s="81"/>
      <c r="AZ56" s="81"/>
      <c r="BA56" s="81"/>
      <c r="BB56" s="81"/>
      <c r="BC56" s="81"/>
    </row>
    <row r="57" spans="17:55" s="59" customFormat="1" x14ac:dyDescent="0.25">
      <c r="Q57" s="121"/>
      <c r="R57" s="121"/>
      <c r="S57" s="121"/>
      <c r="T57" s="121"/>
      <c r="U57" s="121"/>
      <c r="V57" s="121"/>
      <c r="W57" s="121"/>
      <c r="X57" s="121"/>
      <c r="Y57" s="49"/>
      <c r="Z57" s="49"/>
      <c r="AA57" s="61"/>
      <c r="AB57" s="72"/>
      <c r="AC57" s="81"/>
      <c r="AD57" s="81"/>
      <c r="AE57" s="75"/>
      <c r="AF57" s="75"/>
      <c r="AG57" s="75"/>
      <c r="AH57" s="75"/>
      <c r="AI57" s="75"/>
      <c r="AJ57" s="81"/>
      <c r="AK57" s="81"/>
      <c r="AL57" s="81"/>
      <c r="AM57" s="81"/>
      <c r="AN57" s="81"/>
      <c r="AO57" s="81"/>
      <c r="AP57" s="81"/>
      <c r="AQ57" s="60"/>
      <c r="AR57" s="60"/>
      <c r="AS57" s="60"/>
      <c r="AT57" s="60"/>
      <c r="AU57" s="60"/>
      <c r="AV57" s="60"/>
      <c r="AW57" s="60"/>
      <c r="AX57" s="60"/>
      <c r="AY57" s="60"/>
      <c r="AZ57" s="60"/>
      <c r="BA57" s="60"/>
      <c r="BB57" s="60"/>
      <c r="BC57" s="60"/>
    </row>
    <row r="58" spans="17:55" s="59" customFormat="1" x14ac:dyDescent="0.25">
      <c r="Q58" s="121"/>
      <c r="R58" s="121"/>
      <c r="S58" s="121"/>
      <c r="T58" s="121"/>
      <c r="U58" s="121"/>
      <c r="V58" s="121"/>
      <c r="W58" s="121"/>
      <c r="X58" s="121"/>
      <c r="Y58" s="49"/>
      <c r="Z58" s="49"/>
      <c r="AA58" s="61"/>
      <c r="AB58" s="61"/>
      <c r="AC58" s="123"/>
      <c r="AD58" s="123"/>
      <c r="AE58" s="62"/>
      <c r="AF58" s="62"/>
      <c r="AG58" s="62"/>
      <c r="AH58" s="62"/>
      <c r="AI58" s="62"/>
      <c r="AJ58" s="123"/>
      <c r="AK58" s="123"/>
      <c r="AL58" s="123"/>
      <c r="AM58" s="123"/>
      <c r="AN58" s="123"/>
      <c r="AO58" s="123"/>
      <c r="AP58" s="123"/>
      <c r="AQ58" s="65"/>
      <c r="AR58" s="65"/>
      <c r="AS58" s="65"/>
      <c r="AT58" s="65"/>
      <c r="AU58" s="65"/>
      <c r="AV58" s="65"/>
      <c r="AW58" s="65"/>
      <c r="AX58" s="65"/>
      <c r="AY58" s="65"/>
      <c r="AZ58" s="65"/>
      <c r="BA58" s="65"/>
      <c r="BB58" s="65"/>
      <c r="BC58" s="65"/>
    </row>
    <row r="59" spans="17:55" s="59" customFormat="1" x14ac:dyDescent="0.25">
      <c r="Q59" s="121"/>
      <c r="R59" s="121"/>
      <c r="S59" s="121"/>
      <c r="T59" s="121"/>
      <c r="U59" s="121"/>
      <c r="V59" s="121"/>
      <c r="W59" s="121"/>
      <c r="X59" s="121"/>
      <c r="Y59" s="49"/>
      <c r="Z59" s="49"/>
      <c r="AA59" s="61"/>
      <c r="AB59" s="61"/>
      <c r="AC59" s="123"/>
      <c r="AD59" s="123"/>
      <c r="AE59" s="62"/>
      <c r="AF59" s="62"/>
      <c r="AG59" s="62"/>
      <c r="AH59" s="62"/>
      <c r="AI59" s="62"/>
      <c r="AJ59" s="123"/>
      <c r="AK59" s="123"/>
      <c r="AL59" s="123"/>
      <c r="AM59" s="123"/>
      <c r="AN59" s="123"/>
      <c r="AO59" s="123"/>
      <c r="AP59" s="123"/>
      <c r="AQ59" s="123"/>
      <c r="AR59" s="65"/>
      <c r="AS59" s="65"/>
      <c r="AT59" s="65"/>
      <c r="AU59" s="65"/>
      <c r="AV59" s="65"/>
      <c r="AW59" s="65"/>
      <c r="AX59" s="65"/>
      <c r="AY59" s="65"/>
      <c r="AZ59" s="65"/>
      <c r="BA59" s="65"/>
      <c r="BB59" s="65"/>
      <c r="BC59" s="65"/>
    </row>
    <row r="60" spans="17:55" s="59" customFormat="1" x14ac:dyDescent="0.25">
      <c r="Q60" s="121"/>
      <c r="R60" s="121"/>
      <c r="S60" s="121"/>
      <c r="T60" s="121"/>
      <c r="U60" s="121"/>
      <c r="V60" s="121"/>
      <c r="W60" s="121"/>
      <c r="X60" s="121"/>
      <c r="Y60" s="49"/>
      <c r="Z60" s="49"/>
      <c r="AA60" s="61"/>
      <c r="AB60" s="61"/>
      <c r="AC60" s="123"/>
      <c r="AD60" s="123"/>
      <c r="AE60" s="62"/>
      <c r="AF60" s="62"/>
      <c r="AG60" s="62"/>
      <c r="AH60" s="62"/>
      <c r="AI60" s="62"/>
      <c r="AJ60" s="123"/>
      <c r="AK60" s="123"/>
      <c r="AL60" s="123"/>
      <c r="AM60" s="123"/>
      <c r="AN60" s="123"/>
      <c r="AO60" s="123"/>
      <c r="AP60" s="123"/>
      <c r="AQ60" s="65"/>
      <c r="AR60" s="65"/>
      <c r="AS60" s="65"/>
      <c r="AT60" s="65"/>
      <c r="AU60" s="65"/>
      <c r="AV60" s="65"/>
      <c r="AW60" s="65"/>
      <c r="AX60" s="65"/>
      <c r="AY60" s="65"/>
      <c r="AZ60" s="65"/>
      <c r="BA60" s="65"/>
      <c r="BB60" s="65"/>
      <c r="BC60" s="65"/>
    </row>
    <row r="61" spans="17:55" s="59" customFormat="1" x14ac:dyDescent="0.25">
      <c r="Q61" s="121"/>
      <c r="R61" s="121"/>
      <c r="S61" s="121"/>
      <c r="T61" s="121"/>
      <c r="U61" s="121"/>
      <c r="V61" s="121"/>
      <c r="W61" s="121"/>
      <c r="X61" s="121"/>
      <c r="Y61" s="49"/>
      <c r="Z61" s="49"/>
      <c r="AA61" s="61"/>
      <c r="AB61" s="61"/>
      <c r="AC61" s="123"/>
      <c r="AD61" s="123"/>
      <c r="AE61" s="62"/>
      <c r="AF61" s="62"/>
      <c r="AG61" s="62"/>
      <c r="AH61" s="62"/>
      <c r="AI61" s="62"/>
      <c r="AJ61" s="123"/>
      <c r="AK61" s="123"/>
      <c r="AL61" s="123"/>
      <c r="AM61" s="123"/>
      <c r="AN61" s="123"/>
      <c r="AO61" s="123"/>
      <c r="AP61" s="123"/>
      <c r="AQ61" s="65"/>
      <c r="AR61" s="65"/>
      <c r="AS61" s="65"/>
      <c r="AT61" s="65"/>
      <c r="AU61" s="65"/>
      <c r="AV61" s="65"/>
      <c r="AW61" s="65"/>
      <c r="AX61" s="65"/>
      <c r="AY61" s="65"/>
      <c r="AZ61" s="65"/>
      <c r="BA61" s="65"/>
      <c r="BB61" s="65"/>
      <c r="BC61" s="65"/>
    </row>
    <row r="62" spans="17:55" x14ac:dyDescent="0.25">
      <c r="AA62" s="61"/>
      <c r="AB62" s="61"/>
      <c r="AC62" s="123"/>
      <c r="AD62" s="123"/>
      <c r="AE62" s="62"/>
      <c r="AF62" s="62"/>
      <c r="AG62" s="62"/>
      <c r="AH62" s="62"/>
      <c r="AI62" s="62"/>
      <c r="AJ62" s="123"/>
      <c r="AK62" s="123"/>
      <c r="AL62" s="123"/>
      <c r="AM62" s="123"/>
      <c r="AN62" s="123"/>
      <c r="AO62" s="123"/>
      <c r="AP62" s="123"/>
      <c r="AQ62" s="123"/>
      <c r="AR62" s="65"/>
      <c r="AS62" s="65"/>
      <c r="AT62" s="65"/>
      <c r="AU62" s="65"/>
      <c r="AV62" s="65"/>
      <c r="AW62" s="65"/>
      <c r="AX62" s="123"/>
      <c r="AY62" s="123"/>
      <c r="AZ62" s="123"/>
      <c r="BA62" s="123"/>
      <c r="BB62" s="123"/>
      <c r="BC62" s="123"/>
    </row>
    <row r="63" spans="17:55" x14ac:dyDescent="0.25">
      <c r="AA63" s="61"/>
      <c r="AB63" s="61"/>
      <c r="AC63" s="123"/>
      <c r="AD63" s="123"/>
      <c r="AE63" s="62"/>
      <c r="AF63" s="62"/>
      <c r="AG63" s="62"/>
      <c r="AH63" s="62"/>
      <c r="AI63" s="62"/>
      <c r="AJ63" s="123"/>
      <c r="AK63" s="123"/>
      <c r="AL63" s="123"/>
      <c r="AM63" s="123"/>
      <c r="AN63" s="123"/>
      <c r="AO63" s="123"/>
      <c r="AP63" s="123"/>
      <c r="AQ63" s="123"/>
      <c r="AR63" s="65"/>
      <c r="AS63" s="65"/>
      <c r="AT63" s="65"/>
      <c r="AU63" s="65"/>
      <c r="AV63" s="65"/>
      <c r="AW63" s="65"/>
      <c r="AX63" s="123"/>
      <c r="AY63" s="123"/>
      <c r="AZ63" s="123"/>
      <c r="BA63" s="123"/>
      <c r="BB63" s="123"/>
      <c r="BC63" s="123"/>
    </row>
    <row r="64" spans="17:55" x14ac:dyDescent="0.25">
      <c r="AA64" s="61"/>
      <c r="AB64" s="61"/>
      <c r="AC64" s="123"/>
      <c r="AD64" s="123"/>
      <c r="AE64" s="62"/>
      <c r="AF64" s="62"/>
      <c r="AG64" s="62"/>
      <c r="AH64" s="62"/>
      <c r="AI64" s="62"/>
      <c r="AJ64" s="123"/>
      <c r="AK64" s="123"/>
      <c r="AL64" s="123"/>
      <c r="AM64" s="123"/>
      <c r="AN64" s="123"/>
      <c r="AO64" s="123"/>
      <c r="AP64" s="123"/>
      <c r="AQ64" s="123"/>
      <c r="AR64" s="65"/>
      <c r="AS64" s="65"/>
      <c r="AT64" s="65"/>
      <c r="AU64" s="65"/>
      <c r="AV64" s="65"/>
      <c r="AW64" s="65"/>
      <c r="AX64" s="123"/>
      <c r="AY64" s="123"/>
      <c r="AZ64" s="123"/>
      <c r="BA64" s="123"/>
      <c r="BB64" s="123"/>
      <c r="BC64" s="123"/>
    </row>
    <row r="65" spans="27:55" x14ac:dyDescent="0.25">
      <c r="AA65" s="61"/>
      <c r="AB65" s="61"/>
      <c r="AC65" s="123"/>
      <c r="AD65" s="123"/>
      <c r="AE65" s="62"/>
      <c r="AF65" s="62"/>
      <c r="AG65" s="62"/>
      <c r="AH65" s="62"/>
      <c r="AI65" s="62"/>
      <c r="AJ65" s="123"/>
      <c r="AK65" s="123"/>
      <c r="AL65" s="123"/>
      <c r="AM65" s="123"/>
      <c r="AN65" s="123"/>
      <c r="AO65" s="123"/>
      <c r="AP65" s="123"/>
      <c r="AQ65" s="123"/>
      <c r="AR65" s="65"/>
      <c r="AS65" s="65"/>
      <c r="AT65" s="65"/>
      <c r="AU65" s="65"/>
      <c r="AV65" s="65"/>
      <c r="AW65" s="65"/>
      <c r="AX65" s="123"/>
      <c r="AY65" s="123"/>
      <c r="AZ65" s="123"/>
      <c r="BA65" s="123"/>
      <c r="BB65" s="123"/>
      <c r="BC65" s="12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E19" sqref="E19"/>
    </sheetView>
  </sheetViews>
  <sheetFormatPr defaultColWidth="9" defaultRowHeight="14.25" x14ac:dyDescent="0.2"/>
  <cols>
    <col min="1" max="1" width="17.140625" style="2" customWidth="1"/>
    <col min="2" max="2" width="19.28515625" style="2" bestFit="1" customWidth="1"/>
    <col min="3" max="3" width="17.5703125" style="2" customWidth="1"/>
    <col min="4" max="16384" width="9" style="2"/>
  </cols>
  <sheetData>
    <row r="1" spans="1:3" x14ac:dyDescent="0.2">
      <c r="A1" s="2" t="s">
        <v>120</v>
      </c>
    </row>
    <row r="2" spans="1:3" x14ac:dyDescent="0.2">
      <c r="A2" s="8" t="s">
        <v>9</v>
      </c>
    </row>
    <row r="4" spans="1:3" ht="15" x14ac:dyDescent="0.25">
      <c r="A4" s="118" t="s">
        <v>153</v>
      </c>
      <c r="B4" s="5" t="s">
        <v>39</v>
      </c>
      <c r="C4" s="5" t="s">
        <v>0</v>
      </c>
    </row>
    <row r="5" spans="1:3" ht="15" x14ac:dyDescent="0.25">
      <c r="A5" s="110" t="s">
        <v>107</v>
      </c>
      <c r="B5" s="119">
        <v>38479748999.999992</v>
      </c>
      <c r="C5" s="119">
        <v>-989354000.00000012</v>
      </c>
    </row>
    <row r="6" spans="1:3" ht="15" x14ac:dyDescent="0.25">
      <c r="A6" s="110" t="s">
        <v>106</v>
      </c>
      <c r="B6" s="119">
        <v>20640207000</v>
      </c>
      <c r="C6" s="119">
        <v>-2309224000</v>
      </c>
    </row>
    <row r="7" spans="1:3" ht="15" x14ac:dyDescent="0.25">
      <c r="A7" s="110" t="s">
        <v>105</v>
      </c>
      <c r="B7" s="119">
        <v>7572268000</v>
      </c>
      <c r="C7" s="119">
        <v>-2219848000</v>
      </c>
    </row>
    <row r="8" spans="1:3" ht="15" x14ac:dyDescent="0.25">
      <c r="A8" s="110" t="s">
        <v>104</v>
      </c>
      <c r="B8" s="119">
        <v>5277914000</v>
      </c>
      <c r="C8" s="119">
        <v>-2143841000</v>
      </c>
    </row>
    <row r="9" spans="1:3" ht="15" x14ac:dyDescent="0.25">
      <c r="A9" s="110" t="s">
        <v>94</v>
      </c>
      <c r="B9" s="119">
        <v>27804576999.999996</v>
      </c>
      <c r="C9" s="119">
        <v>-161393000</v>
      </c>
    </row>
    <row r="10" spans="1:3" ht="15" x14ac:dyDescent="0.25">
      <c r="A10" s="110" t="s">
        <v>40</v>
      </c>
      <c r="B10" s="119">
        <v>6353860000</v>
      </c>
      <c r="C10" s="119">
        <v>-92309000</v>
      </c>
    </row>
    <row r="11" spans="1:3" ht="15" x14ac:dyDescent="0.25">
      <c r="A11" s="110" t="s">
        <v>93</v>
      </c>
      <c r="B11" s="119">
        <v>6748374000.000001</v>
      </c>
      <c r="C11" s="119">
        <v>-377145000.00000006</v>
      </c>
    </row>
    <row r="12" spans="1:3" ht="15" x14ac:dyDescent="0.25">
      <c r="A12" s="110" t="s">
        <v>92</v>
      </c>
      <c r="B12" s="119">
        <v>11972187999.999998</v>
      </c>
      <c r="C12" s="119">
        <v>0</v>
      </c>
    </row>
    <row r="13" spans="1:3" ht="15" x14ac:dyDescent="0.25">
      <c r="A13" s="110" t="s">
        <v>91</v>
      </c>
      <c r="B13" s="119">
        <v>37799842999.999992</v>
      </c>
      <c r="C13" s="119">
        <v>-11795615000.00005</v>
      </c>
    </row>
    <row r="14" spans="1:3" ht="15" x14ac:dyDescent="0.25">
      <c r="A14" s="117" t="s">
        <v>129</v>
      </c>
      <c r="B14" s="120">
        <v>162648980000</v>
      </c>
      <c r="C14" s="120">
        <v>-20088729000.00005</v>
      </c>
    </row>
    <row r="18" spans="2:2" x14ac:dyDescent="0.2">
      <c r="B18" s="135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workbookViewId="0">
      <selection activeCell="A5" sqref="A5"/>
    </sheetView>
  </sheetViews>
  <sheetFormatPr defaultColWidth="9" defaultRowHeight="15" x14ac:dyDescent="0.25"/>
  <cols>
    <col min="1" max="1" width="15" style="132" customWidth="1"/>
    <col min="2" max="2" width="22.7109375" style="132" bestFit="1" customWidth="1"/>
    <col min="3" max="3" width="24" style="132" customWidth="1"/>
    <col min="4" max="5" width="20.85546875" style="132" customWidth="1"/>
    <col min="6" max="16384" width="9" style="132"/>
  </cols>
  <sheetData>
    <row r="1" spans="1:5" x14ac:dyDescent="0.25">
      <c r="A1" s="2" t="s">
        <v>136</v>
      </c>
      <c r="B1" s="2"/>
      <c r="C1" s="2"/>
    </row>
    <row r="2" spans="1:5" x14ac:dyDescent="0.25">
      <c r="A2" s="8" t="s">
        <v>9</v>
      </c>
      <c r="B2" s="2"/>
      <c r="C2" s="2"/>
    </row>
    <row r="3" spans="1:5" x14ac:dyDescent="0.25">
      <c r="A3" s="2"/>
      <c r="B3" s="2"/>
      <c r="C3" s="2"/>
    </row>
    <row r="4" spans="1:5" x14ac:dyDescent="0.25">
      <c r="A4" s="4" t="s">
        <v>153</v>
      </c>
      <c r="B4" s="5" t="s">
        <v>75</v>
      </c>
      <c r="C4" s="5" t="s">
        <v>52</v>
      </c>
      <c r="D4" s="5" t="s">
        <v>51</v>
      </c>
      <c r="E4" s="5" t="s">
        <v>50</v>
      </c>
    </row>
    <row r="5" spans="1:5" x14ac:dyDescent="0.25">
      <c r="A5" s="102" t="s">
        <v>74</v>
      </c>
      <c r="B5" s="112">
        <v>162648980000</v>
      </c>
      <c r="C5" s="112"/>
      <c r="D5" s="112">
        <v>0</v>
      </c>
      <c r="E5" s="112">
        <v>0</v>
      </c>
    </row>
    <row r="6" spans="1:5" x14ac:dyDescent="0.25">
      <c r="A6" s="102" t="s">
        <v>107</v>
      </c>
      <c r="B6" s="112"/>
      <c r="C6" s="116">
        <v>162648980000</v>
      </c>
      <c r="D6" s="112">
        <v>11153444000.000015</v>
      </c>
      <c r="E6" s="112"/>
    </row>
    <row r="7" spans="1:5" x14ac:dyDescent="0.25">
      <c r="A7" s="102" t="s">
        <v>106</v>
      </c>
      <c r="B7" s="112"/>
      <c r="C7" s="116">
        <v>173802424000</v>
      </c>
      <c r="D7" s="112">
        <v>700080000.00000381</v>
      </c>
      <c r="E7" s="112"/>
    </row>
    <row r="8" spans="1:5" x14ac:dyDescent="0.25">
      <c r="A8" s="102" t="s">
        <v>105</v>
      </c>
      <c r="B8" s="112"/>
      <c r="C8" s="116">
        <v>174502504000</v>
      </c>
      <c r="D8" s="112">
        <v>-58515000</v>
      </c>
      <c r="E8" s="112"/>
    </row>
    <row r="9" spans="1:5" x14ac:dyDescent="0.25">
      <c r="A9" s="102" t="s">
        <v>104</v>
      </c>
      <c r="B9" s="112"/>
      <c r="C9" s="116">
        <v>174443989000</v>
      </c>
      <c r="D9" s="112"/>
      <c r="E9" s="112">
        <v>207453000</v>
      </c>
    </row>
    <row r="10" spans="1:5" x14ac:dyDescent="0.25">
      <c r="A10" s="102" t="s">
        <v>94</v>
      </c>
      <c r="B10" s="112"/>
      <c r="C10" s="116">
        <v>174236536000</v>
      </c>
      <c r="D10" s="112">
        <v>1286431000.0000038</v>
      </c>
      <c r="E10" s="112"/>
    </row>
    <row r="11" spans="1:5" x14ac:dyDescent="0.25">
      <c r="A11" s="102" t="s">
        <v>40</v>
      </c>
      <c r="B11" s="112"/>
      <c r="C11" s="116">
        <v>175522967000</v>
      </c>
      <c r="D11" s="112">
        <v>135437000.00000095</v>
      </c>
      <c r="E11" s="112"/>
    </row>
    <row r="12" spans="1:5" x14ac:dyDescent="0.25">
      <c r="A12" s="102" t="s">
        <v>93</v>
      </c>
      <c r="B12" s="112"/>
      <c r="C12" s="116">
        <v>175658404000</v>
      </c>
      <c r="D12" s="112">
        <v>408708999.99999905</v>
      </c>
      <c r="E12" s="112"/>
    </row>
    <row r="13" spans="1:5" x14ac:dyDescent="0.25">
      <c r="A13" s="102" t="s">
        <v>92</v>
      </c>
      <c r="B13" s="112"/>
      <c r="C13" s="116">
        <v>176067113000</v>
      </c>
      <c r="D13" s="112">
        <v>890012000.00000191</v>
      </c>
      <c r="E13" s="112"/>
    </row>
    <row r="14" spans="1:5" x14ac:dyDescent="0.25">
      <c r="A14" s="102" t="s">
        <v>91</v>
      </c>
      <c r="B14" s="112"/>
      <c r="C14" s="116">
        <v>176957125000</v>
      </c>
      <c r="D14" s="112">
        <v>12808501000.000031</v>
      </c>
      <c r="E14" s="112"/>
    </row>
    <row r="15" spans="1:5" x14ac:dyDescent="0.25">
      <c r="A15" s="102" t="s">
        <v>53</v>
      </c>
      <c r="B15" s="112">
        <v>189765626000.00003</v>
      </c>
      <c r="C15" s="112"/>
      <c r="D15" s="112"/>
      <c r="E15" s="112"/>
    </row>
    <row r="36" spans="12:12" x14ac:dyDescent="0.25">
      <c r="L36" s="2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"/>
  <sheetViews>
    <sheetView workbookViewId="0">
      <selection activeCell="I32" sqref="I32:J32"/>
    </sheetView>
  </sheetViews>
  <sheetFormatPr defaultColWidth="9" defaultRowHeight="15" x14ac:dyDescent="0.25"/>
  <cols>
    <col min="1" max="1" width="13.140625" style="132" customWidth="1"/>
    <col min="2" max="3" width="13" style="132" customWidth="1"/>
    <col min="4" max="4" width="12.7109375" style="132" customWidth="1"/>
    <col min="5" max="5" width="15" style="132" customWidth="1"/>
    <col min="6" max="6" width="13.28515625" style="132" customWidth="1"/>
    <col min="7" max="7" width="13.140625" style="132" customWidth="1"/>
    <col min="8" max="8" width="15.42578125" style="132" customWidth="1"/>
    <col min="9" max="9" width="12.140625" style="132" customWidth="1"/>
    <col min="10" max="10" width="13.140625" style="132" customWidth="1"/>
    <col min="11" max="11" width="12.7109375" style="132" customWidth="1"/>
    <col min="12" max="12" width="15.42578125" style="132" customWidth="1"/>
    <col min="13" max="16384" width="9" style="132"/>
  </cols>
  <sheetData>
    <row r="1" spans="1:13" x14ac:dyDescent="0.25">
      <c r="A1" s="2" t="s">
        <v>121</v>
      </c>
    </row>
    <row r="2" spans="1:13" x14ac:dyDescent="0.25">
      <c r="A2" s="8" t="s">
        <v>9</v>
      </c>
    </row>
    <row r="4" spans="1:13" ht="66" customHeight="1" x14ac:dyDescent="0.25">
      <c r="A4" s="115" t="s">
        <v>109</v>
      </c>
      <c r="B4" s="111" t="s">
        <v>73</v>
      </c>
      <c r="C4" s="111" t="s">
        <v>72</v>
      </c>
      <c r="D4" s="111" t="s">
        <v>71</v>
      </c>
      <c r="E4" s="111" t="s">
        <v>70</v>
      </c>
      <c r="F4" s="111" t="s">
        <v>69</v>
      </c>
      <c r="G4" s="111" t="s">
        <v>68</v>
      </c>
      <c r="H4" s="111" t="s">
        <v>67</v>
      </c>
      <c r="I4" s="111" t="s">
        <v>66</v>
      </c>
      <c r="J4" s="111" t="s">
        <v>65</v>
      </c>
      <c r="K4" s="111" t="s">
        <v>64</v>
      </c>
      <c r="L4" s="111" t="s">
        <v>63</v>
      </c>
      <c r="M4" s="95"/>
    </row>
    <row r="5" spans="1:13" x14ac:dyDescent="0.25">
      <c r="A5" s="114" t="s">
        <v>108</v>
      </c>
      <c r="B5" s="112">
        <v>44799.839000000007</v>
      </c>
      <c r="C5" s="112">
        <v>30587.183999999997</v>
      </c>
      <c r="D5" s="112">
        <v>11132.154</v>
      </c>
      <c r="E5" s="112">
        <v>4164.3329999999996</v>
      </c>
      <c r="F5" s="112">
        <v>1593.23</v>
      </c>
      <c r="G5" s="112">
        <v>1007.5930000000001</v>
      </c>
      <c r="H5" s="112">
        <v>939.57900000000006</v>
      </c>
      <c r="I5" s="113" t="s">
        <v>110</v>
      </c>
      <c r="J5" s="113" t="s">
        <v>110</v>
      </c>
      <c r="K5" s="113" t="s">
        <v>110</v>
      </c>
      <c r="L5" s="113" t="s">
        <v>110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zoomScale="110" zoomScaleNormal="110" workbookViewId="0">
      <selection activeCell="D9" sqref="D9"/>
    </sheetView>
  </sheetViews>
  <sheetFormatPr defaultColWidth="9" defaultRowHeight="15" x14ac:dyDescent="0.25"/>
  <cols>
    <col min="1" max="1" width="12.5703125" style="132" customWidth="1"/>
    <col min="2" max="2" width="14" style="132" customWidth="1"/>
    <col min="3" max="3" width="13.5703125" style="132" customWidth="1"/>
    <col min="4" max="4" width="13.140625" style="132" customWidth="1"/>
    <col min="5" max="5" width="12.28515625" style="132" customWidth="1"/>
    <col min="6" max="6" width="14.140625" style="132" customWidth="1"/>
    <col min="7" max="7" width="13" style="132" customWidth="1"/>
    <col min="8" max="8" width="14.7109375" style="132" customWidth="1"/>
    <col min="9" max="16384" width="9" style="132"/>
  </cols>
  <sheetData>
    <row r="1" spans="1:10" x14ac:dyDescent="0.25">
      <c r="A1" s="2" t="s">
        <v>122</v>
      </c>
      <c r="B1" s="2"/>
    </row>
    <row r="2" spans="1:10" x14ac:dyDescent="0.25">
      <c r="A2" s="8" t="s">
        <v>9</v>
      </c>
      <c r="B2" s="2"/>
    </row>
    <row r="3" spans="1:10" x14ac:dyDescent="0.25">
      <c r="A3" s="2"/>
      <c r="B3" s="2"/>
    </row>
    <row r="4" spans="1:10" ht="60" x14ac:dyDescent="0.25">
      <c r="A4" s="85" t="s">
        <v>109</v>
      </c>
      <c r="B4" s="96" t="s">
        <v>62</v>
      </c>
      <c r="C4" s="96" t="s">
        <v>61</v>
      </c>
      <c r="D4" s="96" t="s">
        <v>60</v>
      </c>
      <c r="E4" s="96" t="s">
        <v>59</v>
      </c>
      <c r="F4" s="96" t="s">
        <v>58</v>
      </c>
      <c r="G4" s="96" t="s">
        <v>57</v>
      </c>
      <c r="H4" s="96" t="s">
        <v>56</v>
      </c>
      <c r="I4" s="17"/>
      <c r="J4" s="133"/>
    </row>
    <row r="5" spans="1:10" x14ac:dyDescent="0.25">
      <c r="A5" s="87" t="s">
        <v>108</v>
      </c>
      <c r="B5" s="92">
        <v>80428.569999999978</v>
      </c>
      <c r="C5" s="92">
        <v>42158.406000000003</v>
      </c>
      <c r="D5" s="92">
        <v>11004.359</v>
      </c>
      <c r="E5" s="92">
        <v>5979.9719999999998</v>
      </c>
      <c r="F5" s="92">
        <v>3542.3639999999996</v>
      </c>
      <c r="G5" s="92">
        <v>71.793000000000006</v>
      </c>
      <c r="H5" s="92">
        <v>0.98899999999999999</v>
      </c>
      <c r="I5" s="2"/>
    </row>
    <row r="6" spans="1:10" x14ac:dyDescent="0.25">
      <c r="A6" s="2"/>
      <c r="B6" s="2"/>
      <c r="C6" s="2"/>
      <c r="D6" s="2"/>
      <c r="E6" s="2"/>
      <c r="F6" s="2"/>
      <c r="G6" s="2"/>
      <c r="H6" s="2"/>
      <c r="I6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Charts</vt:lpstr>
      </vt:variant>
      <vt:variant>
        <vt:i4>13</vt:i4>
      </vt:variant>
    </vt:vector>
  </HeadingPairs>
  <TitlesOfParts>
    <vt:vector size="29" baseType="lpstr">
      <vt:lpstr>Summary</vt:lpstr>
      <vt:lpstr>Data 1.1</vt:lpstr>
      <vt:lpstr>Table 1.2</vt:lpstr>
      <vt:lpstr>Data 1.2</vt:lpstr>
      <vt:lpstr>Data 1.3</vt:lpstr>
      <vt:lpstr>Data 1.4</vt:lpstr>
      <vt:lpstr>Data 1.5</vt:lpstr>
      <vt:lpstr>Data 1.6</vt:lpstr>
      <vt:lpstr>Data 1.7</vt:lpstr>
      <vt:lpstr>Data 1.8</vt:lpstr>
      <vt:lpstr>Data 1.9</vt:lpstr>
      <vt:lpstr>Data 1.10</vt:lpstr>
      <vt:lpstr>Data 1.11</vt:lpstr>
      <vt:lpstr>Data 1.12</vt:lpstr>
      <vt:lpstr>Data 1.13</vt:lpstr>
      <vt:lpstr>Table 1.14</vt:lpstr>
      <vt:lpstr>Fig 1.1</vt:lpstr>
      <vt:lpstr>Fig 1.2</vt:lpstr>
      <vt:lpstr>Fig 1.3</vt:lpstr>
      <vt:lpstr>Fig 1.4</vt:lpstr>
      <vt:lpstr>Fig 1.5</vt:lpstr>
      <vt:lpstr>Fig 1.6</vt:lpstr>
      <vt:lpstr>Fig 1.7</vt:lpstr>
      <vt:lpstr>Fig 1.8</vt:lpstr>
      <vt:lpstr>Fig 1.9</vt:lpstr>
      <vt:lpstr>Fig 1.10</vt:lpstr>
      <vt:lpstr>Fig 1.11</vt:lpstr>
      <vt:lpstr>Fig 1.12</vt:lpstr>
      <vt:lpstr>Fig 1.13</vt:lpstr>
    </vt:vector>
  </TitlesOfParts>
  <Company>NZ Government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 King [TSY]</dc:creator>
  <cp:lastModifiedBy>Jaynia Steel [CASS]</cp:lastModifiedBy>
  <dcterms:created xsi:type="dcterms:W3CDTF">2018-02-06T00:56:41Z</dcterms:created>
  <dcterms:modified xsi:type="dcterms:W3CDTF">2018-04-29T22:53:14Z</dcterms:modified>
</cp:coreProperties>
</file>